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BuÇalışmaKitabı" defaultThemeVersion="166925"/>
  <mc:AlternateContent xmlns:mc="http://schemas.openxmlformats.org/markup-compatibility/2006">
    <mc:Choice Requires="x15">
      <x15ac:absPath xmlns:x15ac="http://schemas.microsoft.com/office/spreadsheetml/2010/11/ac" url="D:\YENİ DOSYALAR\PROGRAMLAR\"/>
    </mc:Choice>
  </mc:AlternateContent>
  <xr:revisionPtr revIDLastSave="0" documentId="13_ncr:1_{8D86C3D3-EADA-418B-8B68-155BE6C410DE}" xr6:coauthVersionLast="47" xr6:coauthVersionMax="47" xr10:uidLastSave="{00000000-0000-0000-0000-000000000000}"/>
  <bookViews>
    <workbookView xWindow="1530" yWindow="810" windowWidth="23835" windowHeight="13650" xr2:uid="{536678AF-55A8-44FB-BF2A-AE7C9921F5D6}"/>
  </bookViews>
  <sheets>
    <sheet name="FORM" sheetId="1" r:id="rId1"/>
    <sheet name="BİLGİ1" sheetId="2" r:id="rId2"/>
    <sheet name="Sayfa1" sheetId="4" r:id="rId3"/>
  </sheets>
  <definedNames>
    <definedName name="_xlnm._FilterDatabase" localSheetId="1" hidden="1">BİLGİ1!$A$1:$E$1</definedName>
    <definedName name="_xlnm.Print_Area" localSheetId="0">FORM!$C$3:$G$51</definedName>
  </definedNames>
  <calcPr calcId="191029" iterateDelta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6" i="1" l="1"/>
  <c r="E31" i="1" s="1"/>
  <c r="E32" i="1"/>
  <c r="E30" i="1"/>
  <c r="E25" i="1"/>
  <c r="E24" i="1"/>
  <c r="F19" i="1"/>
  <c r="F18" i="1"/>
  <c r="E28" i="1"/>
  <c r="C45" i="1" s="1"/>
  <c r="L8" i="1"/>
  <c r="C9" i="1" s="1"/>
  <c r="F9" i="1"/>
  <c r="L9" i="1"/>
  <c r="E23" i="1" s="1"/>
  <c r="E29" i="1"/>
  <c r="C5" i="1" l="1"/>
</calcChain>
</file>

<file path=xl/sharedStrings.xml><?xml version="1.0" encoding="utf-8"?>
<sst xmlns="http://schemas.openxmlformats.org/spreadsheetml/2006/main" count="388" uniqueCount="216">
  <si>
    <t>T.C.</t>
  </si>
  <si>
    <t>BULANIK KAYMAKAMLIĞI</t>
  </si>
  <si>
    <t>Konu: Sistem Şifreleri</t>
  </si>
  <si>
    <t>Okul Müdürü</t>
  </si>
  <si>
    <t>:</t>
  </si>
  <si>
    <t>Turgut Özal İlkokulu</t>
  </si>
  <si>
    <t>E-POSTA</t>
  </si>
  <si>
    <t>T.C NO</t>
  </si>
  <si>
    <t>TEL NO</t>
  </si>
  <si>
    <t>KURUM KODU</t>
  </si>
  <si>
    <t>KURUM ADI</t>
  </si>
  <si>
    <t>ADI SOYADI</t>
  </si>
  <si>
    <t>Atatürk İlkokulu</t>
  </si>
  <si>
    <t xml:space="preserve">T.C KİMLİK NO </t>
  </si>
  <si>
    <t>TELEFON NO</t>
  </si>
  <si>
    <t>125.Yıl Bulanık İlkokulu</t>
  </si>
  <si>
    <t>M</t>
  </si>
  <si>
    <t>700.Yıl Rüstem Gedik İlkokulu</t>
  </si>
  <si>
    <t>K</t>
  </si>
  <si>
    <t>Abdalbeyazıt İlkokulu</t>
  </si>
  <si>
    <t>Adıvar İlkokulu</t>
  </si>
  <si>
    <t>Ahmed-i Hani İlkokulu</t>
  </si>
  <si>
    <t>Akçaarmut İlkokulu</t>
  </si>
  <si>
    <t>Akçaarmut Tepecik İlkokulu</t>
  </si>
  <si>
    <t>Alagez İlkokulu</t>
  </si>
  <si>
    <t>Altınoluk İlkokulu</t>
  </si>
  <si>
    <t>Arakonak İlkokulu</t>
  </si>
  <si>
    <t>Arı İlkokulu</t>
  </si>
  <si>
    <t>Aşağıbüklü İlkokulu</t>
  </si>
  <si>
    <t>Balotu İlkokulu</t>
  </si>
  <si>
    <t>Bingüldek İlkokulu</t>
  </si>
  <si>
    <t>Bedevi Baran İlkokulu</t>
  </si>
  <si>
    <t>Bostancılar İlkokulu</t>
  </si>
  <si>
    <t>Bulanık İlkokulu</t>
  </si>
  <si>
    <t>Cankurtaran İlkokulu</t>
  </si>
  <si>
    <t>Cumhuriyet İlkokulu</t>
  </si>
  <si>
    <t>Çataklı İlkokulu</t>
  </si>
  <si>
    <t>Çaygeldi İlkokulu</t>
  </si>
  <si>
    <t>Değirmensuyu İlkokulu</t>
  </si>
  <si>
    <t>Demirkapı İlkokulu</t>
  </si>
  <si>
    <t>Elmakaya İlkokulu</t>
  </si>
  <si>
    <t>Erentepe İlkokulu</t>
  </si>
  <si>
    <t>Erentepe Kardelen İlkokulu</t>
  </si>
  <si>
    <t>Ericek İlkokulu</t>
  </si>
  <si>
    <t>Esenlik İlkokulu</t>
  </si>
  <si>
    <t>Eskiyol İlkokulu</t>
  </si>
  <si>
    <t>Fatih İlkokulu</t>
  </si>
  <si>
    <t>Gazi İlkokulu</t>
  </si>
  <si>
    <t>Gölyanı Alatoprak İlkokulu</t>
  </si>
  <si>
    <t>Gölyanı İlkokulu</t>
  </si>
  <si>
    <t>Göztepe İlkokulu</t>
  </si>
  <si>
    <t>Gülçimen İlkokulu</t>
  </si>
  <si>
    <t>Güllüova İlkokulu</t>
  </si>
  <si>
    <t>Gümüşpınar İlkokulu</t>
  </si>
  <si>
    <t>Günbatmaz İlkokulu</t>
  </si>
  <si>
    <t>Gündüzü İlkokulu</t>
  </si>
  <si>
    <t>Günyurdu İlkokulu</t>
  </si>
  <si>
    <t>Güveç İlkokulu</t>
  </si>
  <si>
    <t>Hoşgeldi İlkokulu</t>
  </si>
  <si>
    <t>İki Pınar İlkokulu</t>
  </si>
  <si>
    <t>Karaağıl İlkokulu</t>
  </si>
  <si>
    <t>Karaburun İlkokulu</t>
  </si>
  <si>
    <t>Karacören İlkokulu</t>
  </si>
  <si>
    <t>Kırkgöze İlkokulu</t>
  </si>
  <si>
    <t>Kotanlı İlkokulu</t>
  </si>
  <si>
    <t>Kotanlı Kom İlkokulu</t>
  </si>
  <si>
    <t>Köprüyolu İlkokulu</t>
  </si>
  <si>
    <t>Kurganlı İlkokulu</t>
  </si>
  <si>
    <t>Mehmet Akif Ersoy İlkokulu</t>
  </si>
  <si>
    <t>Mescitli İlkokulu</t>
  </si>
  <si>
    <t>Meşeiçi İlkokulu</t>
  </si>
  <si>
    <t>Meşeiçi Ürünlü İlkokulu</t>
  </si>
  <si>
    <t>Mevlana İlkokulu</t>
  </si>
  <si>
    <t>Molladavut İlkokulu</t>
  </si>
  <si>
    <t>Mollakent İlkokulul</t>
  </si>
  <si>
    <t>Oğlakkaya İlkokulu</t>
  </si>
  <si>
    <t>Olurdere İlkokulu</t>
  </si>
  <si>
    <t>Olurdere Yeni Yerleşim İlkokulu</t>
  </si>
  <si>
    <t>Örenkent İlkokulu</t>
  </si>
  <si>
    <t>Saliha İlkokulu</t>
  </si>
  <si>
    <t>Samanyolu İlkokulu</t>
  </si>
  <si>
    <t>Sarıpınar İlkokulu</t>
  </si>
  <si>
    <t>Seçme İlkokulu</t>
  </si>
  <si>
    <t>Selçuklu İlkokulu</t>
  </si>
  <si>
    <t>Sıradere İlkokulu</t>
  </si>
  <si>
    <t>Söğütlü İlkokulu</t>
  </si>
  <si>
    <t>Sultanlı İlkokulu</t>
  </si>
  <si>
    <t>Süleymanpaşa İlkokulu</t>
  </si>
  <si>
    <t>Sütlüce İlkokulu</t>
  </si>
  <si>
    <t>Şatırlar İlkokulu</t>
  </si>
  <si>
    <t>Şehittahir İlkokulu</t>
  </si>
  <si>
    <t>Şehitveren İlkokulu</t>
  </si>
  <si>
    <t>Toklular İlkokulu</t>
  </si>
  <si>
    <t>Türk Telekom İlkokulu</t>
  </si>
  <si>
    <t>Uzgörür İlkokulu</t>
  </si>
  <si>
    <t>Üçtepe İlkokulu</t>
  </si>
  <si>
    <t>Yazbaşı İlkokulu</t>
  </si>
  <si>
    <t>Yazbaşı Kılındor İlkokulu</t>
  </si>
  <si>
    <t>Yemişen İlkokulu</t>
  </si>
  <si>
    <t>Yeniköy İlkokulu</t>
  </si>
  <si>
    <t>Yokuşbaşı İlkokulu</t>
  </si>
  <si>
    <t>Yoncalı İlkokulu</t>
  </si>
  <si>
    <t>Yukarıbüklü İlkokulu</t>
  </si>
  <si>
    <t>Yılanlıdere İlkokulu</t>
  </si>
  <si>
    <t>125.Yıl Bulanık Ortaokulu</t>
  </si>
  <si>
    <t>Ahmed-i Hani Ortaokulu</t>
  </si>
  <si>
    <t>Arakonak Ortaokulu</t>
  </si>
  <si>
    <t>Balotu Ortaokulu</t>
  </si>
  <si>
    <t>Bedevi Baran Ortaokulu</t>
  </si>
  <si>
    <t>Bostancılar Ortaokulu</t>
  </si>
  <si>
    <t>Cumhuriyet Ortaokulu</t>
  </si>
  <si>
    <t>Çaygeldi Ortaokulu</t>
  </si>
  <si>
    <t>Demirkapı Ortaokulu</t>
  </si>
  <si>
    <t>DSİ Ortaokulu</t>
  </si>
  <si>
    <t>Elmakaya Ortaokulu</t>
  </si>
  <si>
    <t>Erentepe Ortaokulu</t>
  </si>
  <si>
    <t>Esenlik Ortaokulu</t>
  </si>
  <si>
    <t>Gazi Ortaokulu</t>
  </si>
  <si>
    <t>Gölyanı Ortaokulu</t>
  </si>
  <si>
    <t>Güllüova Ortaokulu</t>
  </si>
  <si>
    <t>Günbatmaz Ortaokulu</t>
  </si>
  <si>
    <t>Gündüzü Ortaokulu</t>
  </si>
  <si>
    <t>Günyurdu Ortaokulu</t>
  </si>
  <si>
    <t>Kırkgöze Ortaokulu</t>
  </si>
  <si>
    <t>Köprüyolu Ortaokulu</t>
  </si>
  <si>
    <t>Kurganlı Ortaokulu</t>
  </si>
  <si>
    <t>Mehmet Akif Ersoy Ortaokulu</t>
  </si>
  <si>
    <t>Mollakent Ortaokulu</t>
  </si>
  <si>
    <t>Oğlakkaya Ortaokulu</t>
  </si>
  <si>
    <t>Örenkent Ortaokulu</t>
  </si>
  <si>
    <t>Sarıpınar Ortaokulu</t>
  </si>
  <si>
    <t>Söğütlü Ortaokulu</t>
  </si>
  <si>
    <t>Sultan Alparslan Ortaokulu</t>
  </si>
  <si>
    <t>Sultanlı Ortaokulu</t>
  </si>
  <si>
    <t>Süleymanpaşa Ortaokulu</t>
  </si>
  <si>
    <t>Şehittahir Ortaokulu</t>
  </si>
  <si>
    <t>Turgut Özal Ortaokulu</t>
  </si>
  <si>
    <t>Uzgörür Ortaokulu</t>
  </si>
  <si>
    <t>Yazbaşı Ortaokulu</t>
  </si>
  <si>
    <t>Yemişen Ortaokulu</t>
  </si>
  <si>
    <t>Yeniköy Ortaokulu</t>
  </si>
  <si>
    <t>Yokuşbaşı Ortaokulu</t>
  </si>
  <si>
    <t>Yoncalı M. Akif Ersoy Ortaokulu</t>
  </si>
  <si>
    <t>Erentepe Yatılı Bölge Ortaokulu</t>
  </si>
  <si>
    <t>700. Yıl Rüstemgedik İmam Hatip Ortaokulu</t>
  </si>
  <si>
    <t>Adıvar İmam Hatip Ortaokulu</t>
  </si>
  <si>
    <t>Bulanık İmam Hatip Ortaokulu</t>
  </si>
  <si>
    <t>Erentepe İmam Hatip Ortaokulu</t>
  </si>
  <si>
    <t>Karaağıl İmam Hatip Ortaokulu</t>
  </si>
  <si>
    <t>Karaburun İmam Hatip Ortaokulu</t>
  </si>
  <si>
    <t>Türk Telekom İmam Hatip Ortaokulu</t>
  </si>
  <si>
    <t>Vali Selahattin Hatipoğlu İmam Hatip Ortaokulu</t>
  </si>
  <si>
    <t>Bulanık Anadolu Lisesi</t>
  </si>
  <si>
    <t>Bulanık Borsa İst. Mes..Tekn. And. L.</t>
  </si>
  <si>
    <t>Bulanık Kız Anadolu İmam Hatip Lisesi</t>
  </si>
  <si>
    <t>Bulanık Mes..Tekn. And. L.</t>
  </si>
  <si>
    <t>Bulanık Murat Anadolu Lisesi</t>
  </si>
  <si>
    <t>Bulanık Said Nursi Anadolu Lisesi</t>
  </si>
  <si>
    <t>Bulanık Anadolu İmam Hatip Lisesi</t>
  </si>
  <si>
    <t>Halk Eğitim Merkezi ve A.S.O</t>
  </si>
  <si>
    <t>İlçe Milli Eğitim Müdürlüğü</t>
  </si>
  <si>
    <t>Öğretmen Evi ve ve A.S.O</t>
  </si>
  <si>
    <t>Bulanık Anaokulu</t>
  </si>
  <si>
    <t>Turnalar Anaokulu</t>
  </si>
  <si>
    <t>Kırkgöze Anaokulu</t>
  </si>
  <si>
    <t>Şehit Sait Korkmaz Anaokulu</t>
  </si>
  <si>
    <t>Müdür Yardımcısı</t>
  </si>
  <si>
    <t>OKUL/KURUM ADI</t>
  </si>
  <si>
    <t>M/K</t>
  </si>
  <si>
    <t>Mescitli Ortaokulu</t>
  </si>
  <si>
    <t>DETSİS KODU</t>
  </si>
  <si>
    <t>S.N</t>
  </si>
  <si>
    <t>İLÇE MALMÜDÜRLÜĞÜNE</t>
  </si>
  <si>
    <t>OKUL/KURUM MÜDÜRÜ</t>
  </si>
  <si>
    <t>GÖREVİ</t>
  </si>
  <si>
    <t>Kurum Kodu girildiğinde bu bilgi otomatik gelir</t>
  </si>
  <si>
    <t>Kurum Kodu giriniz</t>
  </si>
  <si>
    <t>Ad Soyad giriniz</t>
  </si>
  <si>
    <t>T.C No giriniz</t>
  </si>
  <si>
    <t>Tel No giriniz</t>
  </si>
  <si>
    <t>Görev giriniz</t>
  </si>
  <si>
    <t>Mehmet DEMİR</t>
  </si>
  <si>
    <t>Ahmet GÜNEŞ</t>
  </si>
  <si>
    <t xml:space="preserve">         Maliye Bakanlığı Muhasebat Genel Müdürlüğünce geliştirilen sistemler için aşağıda bilgileri verilen personelin yetkilendirilmesi ve sistem şifrelerinin verilmesi hususunda;
           Gereğini bilgilerinize arz ederim.</t>
  </si>
  <si>
    <t>TKYS</t>
  </si>
  <si>
    <t>KYS</t>
  </si>
  <si>
    <t>KBS</t>
  </si>
  <si>
    <t>MYSV2</t>
  </si>
  <si>
    <t>(Kamu Harcama ve Muhasebe Bilişim Sistemi)</t>
  </si>
  <si>
    <t>…....................................................................................</t>
  </si>
  <si>
    <t>….......................</t>
  </si>
  <si>
    <t>VERGİ NO</t>
  </si>
  <si>
    <t>KURUM BİLGİLERİ</t>
  </si>
  <si>
    <t>Vergi No giriniz</t>
  </si>
  <si>
    <t>Hazırlayan:</t>
  </si>
  <si>
    <t>M.ATAM</t>
  </si>
  <si>
    <t xml:space="preserve">KURUM BİLGİLERİ  </t>
  </si>
  <si>
    <t>(Taşınır Kayıt Yetkilisi)</t>
  </si>
  <si>
    <t>(Taşınır Kontrol Yetkilisi)</t>
  </si>
  <si>
    <t>(Kimlik Yönetim Sistemi)</t>
  </si>
  <si>
    <t>Okulda Müdür Yardımcısı yoksa bu iki yetki de Okul Müdürüne verilir.</t>
  </si>
  <si>
    <t>NOT:1</t>
  </si>
  <si>
    <t>YETKİ VE ŞİFRE VERİLECEK SİSTEMLER</t>
  </si>
  <si>
    <t>BİLGİ GİRİŞİ - BURADAN YAPINIZ!</t>
  </si>
  <si>
    <t>YETKİ VE ŞİFRE VERİLECEK PERSONEL</t>
  </si>
  <si>
    <t>(Maliye Yönetim Sistemi V2 Harcama Yetkilisi)</t>
  </si>
  <si>
    <t>(Maliye Yönetim Sistemi V2 Gerçekleştirme Görevlisi)</t>
  </si>
  <si>
    <r>
      <t>MYSV2 (</t>
    </r>
    <r>
      <rPr>
        <b/>
        <sz val="10"/>
        <rFont val="Times New Roman"/>
        <family val="1"/>
        <charset val="162"/>
      </rPr>
      <t>Harcama Yetkilisi</t>
    </r>
    <r>
      <rPr>
        <sz val="10"/>
        <color theme="1"/>
        <rFont val="Times New Roman"/>
        <family val="1"/>
        <charset val="162"/>
      </rPr>
      <t>) Okul Müdürüneverilen bir yetkidir.</t>
    </r>
  </si>
  <si>
    <r>
      <t>MYSV2 (</t>
    </r>
    <r>
      <rPr>
        <b/>
        <sz val="10"/>
        <rFont val="Times New Roman"/>
        <family val="1"/>
        <charset val="162"/>
      </rPr>
      <t>Gerçekleştirme Görevlisi</t>
    </r>
    <r>
      <rPr>
        <sz val="10"/>
        <color theme="1"/>
        <rFont val="Times New Roman"/>
        <family val="1"/>
        <charset val="162"/>
      </rPr>
      <t>) Müdür Yardımcısına verilen bir yetkidir.</t>
    </r>
  </si>
  <si>
    <t>NOT:2</t>
  </si>
  <si>
    <r>
      <t>TKYS (</t>
    </r>
    <r>
      <rPr>
        <b/>
        <sz val="10"/>
        <rFont val="Times New Roman"/>
        <family val="1"/>
        <charset val="162"/>
      </rPr>
      <t>Taşınır</t>
    </r>
    <r>
      <rPr>
        <b/>
        <sz val="10"/>
        <color theme="8" tint="-0.249977111117893"/>
        <rFont val="Times New Roman"/>
        <family val="1"/>
        <charset val="162"/>
      </rPr>
      <t xml:space="preserve"> </t>
    </r>
    <r>
      <rPr>
        <b/>
        <sz val="10"/>
        <color theme="9" tint="-0.499984740745262"/>
        <rFont val="Times New Roman"/>
        <family val="1"/>
        <charset val="162"/>
      </rPr>
      <t>Kayıt</t>
    </r>
    <r>
      <rPr>
        <b/>
        <sz val="10"/>
        <color theme="8" tint="-0.249977111117893"/>
        <rFont val="Times New Roman"/>
        <family val="1"/>
        <charset val="162"/>
      </rPr>
      <t xml:space="preserve"> </t>
    </r>
    <r>
      <rPr>
        <b/>
        <sz val="10"/>
        <rFont val="Times New Roman"/>
        <family val="1"/>
        <charset val="162"/>
      </rPr>
      <t>Yetkilisi</t>
    </r>
    <r>
      <rPr>
        <sz val="10"/>
        <color theme="1"/>
        <rFont val="Times New Roman"/>
        <family val="1"/>
        <charset val="162"/>
      </rPr>
      <t>) Müdür Yardımcısına verilen bir yetkidir.</t>
    </r>
  </si>
  <si>
    <r>
      <t>TKYS (</t>
    </r>
    <r>
      <rPr>
        <b/>
        <sz val="10"/>
        <rFont val="Times New Roman"/>
        <family val="1"/>
        <charset val="162"/>
      </rPr>
      <t xml:space="preserve">Taşınır </t>
    </r>
    <r>
      <rPr>
        <b/>
        <sz val="10"/>
        <color theme="9" tint="-0.499984740745262"/>
        <rFont val="Times New Roman"/>
        <family val="1"/>
        <charset val="162"/>
      </rPr>
      <t xml:space="preserve">Kontrol </t>
    </r>
    <r>
      <rPr>
        <b/>
        <sz val="10"/>
        <rFont val="Times New Roman"/>
        <family val="1"/>
        <charset val="162"/>
      </rPr>
      <t>Yetkilisi</t>
    </r>
    <r>
      <rPr>
        <sz val="10"/>
        <color theme="1"/>
        <rFont val="Times New Roman"/>
        <family val="1"/>
        <charset val="162"/>
      </rPr>
      <t>) Okul Müdürüneverilen bir yetkidir.</t>
    </r>
  </si>
  <si>
    <t xml:space="preserve">* Yetki ve şifre verilecek sistemler için karşısındaki kutucuğu fare ile tıklayarak işaretleyiniz.         </t>
  </si>
  <si>
    <t xml:space="preserve"> Örnek:  </t>
  </si>
  <si>
    <t>* Formu doldurup imzaladıktan sonra Malmüdürlüğüne gönderilmek üzere Muhasebe Birimine teslim ediniz.</t>
  </si>
  <si>
    <t>YAZIŞMA (DETSİS) KODU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</si>
</sst>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"/>
  </numFmts>
  <fonts count="24" x14ac:knownFonts="1">
    <font>
      <sz val="11"/>
      <color theme="1"/>
      <name val="Calibri"/>
      <family val="2"/>
      <charset val="162"/>
      <scheme val="minor"/>
    </font>
    <font>
      <sz val="11"/>
      <color rgb="FFFF0000"/>
      <name val="Times New Roman"/>
      <family val="1"/>
      <charset val="162"/>
    </font>
    <font>
      <sz val="11"/>
      <color theme="1"/>
      <name val="Times New Roman"/>
      <family val="1"/>
      <charset val="162"/>
    </font>
    <font>
      <u/>
      <sz val="11"/>
      <color theme="10"/>
      <name val="Calibri"/>
      <family val="2"/>
      <charset val="162"/>
      <scheme val="minor"/>
    </font>
    <font>
      <u/>
      <sz val="11"/>
      <color rgb="FFFF0000"/>
      <name val="Times New Roman"/>
      <family val="1"/>
      <charset val="162"/>
    </font>
    <font>
      <sz val="11"/>
      <color rgb="FF000000"/>
      <name val="Times New Roman"/>
      <family val="1"/>
      <charset val="162"/>
    </font>
    <font>
      <b/>
      <sz val="11"/>
      <color rgb="FF000000"/>
      <name val="Times New Roman"/>
      <family val="1"/>
      <charset val="162"/>
    </font>
    <font>
      <b/>
      <sz val="11"/>
      <color theme="1"/>
      <name val="Times New Roman"/>
      <family val="1"/>
      <charset val="162"/>
    </font>
    <font>
      <sz val="8"/>
      <color theme="1"/>
      <name val="Times New Roman"/>
      <family val="1"/>
      <charset val="162"/>
    </font>
    <font>
      <sz val="8"/>
      <color rgb="FF000000"/>
      <name val="Times New Roman"/>
      <family val="1"/>
      <charset val="162"/>
    </font>
    <font>
      <sz val="8"/>
      <name val="Times New Roman"/>
      <family val="1"/>
      <charset val="162"/>
    </font>
    <font>
      <sz val="11"/>
      <color theme="5" tint="-0.249977111117893"/>
      <name val="Times New Roman"/>
      <family val="1"/>
      <charset val="162"/>
    </font>
    <font>
      <sz val="11"/>
      <color theme="8" tint="-0.249977111117893"/>
      <name val="Times New Roman"/>
      <family val="1"/>
      <charset val="162"/>
    </font>
    <font>
      <sz val="10"/>
      <color theme="1"/>
      <name val="Times New Roman"/>
      <family val="1"/>
      <charset val="162"/>
    </font>
    <font>
      <sz val="11"/>
      <name val="Times New Roman"/>
      <family val="1"/>
      <charset val="162"/>
    </font>
    <font>
      <sz val="10"/>
      <color rgb="FFFF0000"/>
      <name val="Times New Roman"/>
      <family val="1"/>
      <charset val="162"/>
    </font>
    <font>
      <b/>
      <sz val="10"/>
      <color theme="8" tint="-0.249977111117893"/>
      <name val="Times New Roman"/>
      <family val="1"/>
      <charset val="162"/>
    </font>
    <font>
      <b/>
      <sz val="10"/>
      <name val="Times New Roman"/>
      <family val="1"/>
      <charset val="162"/>
    </font>
    <font>
      <b/>
      <sz val="11"/>
      <color theme="5" tint="-0.499984740745262"/>
      <name val="Times New Roman"/>
      <family val="1"/>
      <charset val="162"/>
    </font>
    <font>
      <b/>
      <sz val="11"/>
      <color rgb="FFFF0000"/>
      <name val="Times New Roman"/>
      <family val="1"/>
      <charset val="162"/>
    </font>
    <font>
      <b/>
      <sz val="11"/>
      <color theme="7" tint="-0.499984740745262"/>
      <name val="Times New Roman"/>
      <family val="1"/>
      <charset val="162"/>
    </font>
    <font>
      <b/>
      <sz val="11"/>
      <color theme="9" tint="-0.499984740745262"/>
      <name val="Times New Roman"/>
      <family val="1"/>
      <charset val="162"/>
    </font>
    <font>
      <b/>
      <sz val="10"/>
      <color theme="9" tint="-0.499984740745262"/>
      <name val="Times New Roman"/>
      <family val="1"/>
      <charset val="162"/>
    </font>
    <font>
      <sz val="8"/>
      <color rgb="FFFF0000"/>
      <name val="Times New Roman"/>
      <family val="1"/>
      <charset val="162"/>
    </font>
  </fonts>
  <fills count="23">
    <fill>
      <patternFill patternType="none"/>
    </fill>
    <fill>
      <patternFill patternType="gray125"/>
    </fill>
    <fill>
      <patternFill patternType="solid">
        <fgColor rgb="FFFDE9D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BE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gradientFill degree="90">
        <stop position="0">
          <color theme="7" tint="0.59999389629810485"/>
        </stop>
        <stop position="1">
          <color rgb="FFFFC000"/>
        </stop>
      </gradientFill>
    </fill>
    <fill>
      <gradientFill degree="90">
        <stop position="0">
          <color theme="5" tint="0.80001220740379042"/>
        </stop>
        <stop position="1">
          <color theme="5" tint="0.40000610370189521"/>
        </stop>
      </gradientFill>
    </fill>
    <fill>
      <gradientFill degree="90">
        <stop position="0">
          <color theme="7" tint="0.80001220740379042"/>
        </stop>
        <stop position="1">
          <color theme="7" tint="0.40000610370189521"/>
        </stop>
      </gradientFill>
    </fill>
    <fill>
      <gradientFill degree="90">
        <stop position="0">
          <color theme="9" tint="0.80001220740379042"/>
        </stop>
        <stop position="1">
          <color theme="9" tint="0.40000610370189521"/>
        </stop>
      </gradientFill>
    </fill>
    <fill>
      <patternFill patternType="solid">
        <fgColor theme="8" tint="0.79998168889431442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double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ck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thick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9">
    <xf numFmtId="0" fontId="0" fillId="0" borderId="0" xfId="0"/>
    <xf numFmtId="0" fontId="2" fillId="0" borderId="0" xfId="0" applyFont="1"/>
    <xf numFmtId="0" fontId="5" fillId="2" borderId="7" xfId="0" applyFont="1" applyFill="1" applyBorder="1" applyAlignment="1">
      <alignment vertical="center" wrapText="1"/>
    </xf>
    <xf numFmtId="0" fontId="6" fillId="2" borderId="3" xfId="0" applyFont="1" applyFill="1" applyBorder="1" applyAlignment="1">
      <alignment horizontal="right" vertical="center" wrapText="1"/>
    </xf>
    <xf numFmtId="0" fontId="1" fillId="0" borderId="1" xfId="0" applyFont="1" applyBorder="1" applyAlignment="1" applyProtection="1">
      <alignment horizontal="left"/>
      <protection locked="0"/>
    </xf>
    <xf numFmtId="0" fontId="2" fillId="4" borderId="7" xfId="0" applyFont="1" applyFill="1" applyBorder="1" applyAlignment="1">
      <alignment horizontal="left" vertical="center" wrapText="1"/>
    </xf>
    <xf numFmtId="0" fontId="7" fillId="4" borderId="3" xfId="0" applyFont="1" applyFill="1" applyBorder="1" applyAlignment="1">
      <alignment horizontal="right" vertical="center" wrapText="1"/>
    </xf>
    <xf numFmtId="0" fontId="2" fillId="4" borderId="1" xfId="0" applyFont="1" applyFill="1" applyBorder="1"/>
    <xf numFmtId="0" fontId="5" fillId="2" borderId="12" xfId="0" applyFont="1" applyFill="1" applyBorder="1" applyAlignment="1">
      <alignment horizontal="left" vertical="center" wrapText="1"/>
    </xf>
    <xf numFmtId="0" fontId="6" fillId="2" borderId="13" xfId="0" applyFont="1" applyFill="1" applyBorder="1" applyAlignment="1">
      <alignment horizontal="right" vertical="center" wrapText="1"/>
    </xf>
    <xf numFmtId="0" fontId="2" fillId="4" borderId="12" xfId="0" applyFont="1" applyFill="1" applyBorder="1" applyAlignment="1">
      <alignment horizontal="left" vertical="center" wrapText="1"/>
    </xf>
    <xf numFmtId="0" fontId="7" fillId="4" borderId="13" xfId="0" applyFont="1" applyFill="1" applyBorder="1" applyAlignment="1">
      <alignment horizontal="right" vertical="center" wrapText="1"/>
    </xf>
    <xf numFmtId="0" fontId="9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8" fillId="0" borderId="0" xfId="0" applyFont="1"/>
    <xf numFmtId="0" fontId="1" fillId="5" borderId="1" xfId="0" applyFont="1" applyFill="1" applyBorder="1" applyProtection="1">
      <protection locked="0"/>
    </xf>
    <xf numFmtId="0" fontId="2" fillId="7" borderId="16" xfId="0" applyFont="1" applyFill="1" applyBorder="1"/>
    <xf numFmtId="0" fontId="2" fillId="7" borderId="17" xfId="0" applyFont="1" applyFill="1" applyBorder="1"/>
    <xf numFmtId="0" fontId="2" fillId="7" borderId="18" xfId="0" applyFont="1" applyFill="1" applyBorder="1"/>
    <xf numFmtId="0" fontId="2" fillId="7" borderId="19" xfId="0" applyFont="1" applyFill="1" applyBorder="1"/>
    <xf numFmtId="0" fontId="2" fillId="7" borderId="20" xfId="0" applyFont="1" applyFill="1" applyBorder="1"/>
    <xf numFmtId="0" fontId="2" fillId="7" borderId="0" xfId="0" applyFont="1" applyFill="1"/>
    <xf numFmtId="0" fontId="2" fillId="7" borderId="21" xfId="0" applyFont="1" applyFill="1" applyBorder="1"/>
    <xf numFmtId="0" fontId="2" fillId="7" borderId="22" xfId="0" applyFont="1" applyFill="1" applyBorder="1"/>
    <xf numFmtId="0" fontId="2" fillId="7" borderId="23" xfId="0" applyFont="1" applyFill="1" applyBorder="1"/>
    <xf numFmtId="0" fontId="2" fillId="6" borderId="16" xfId="0" applyFont="1" applyFill="1" applyBorder="1"/>
    <xf numFmtId="0" fontId="2" fillId="6" borderId="17" xfId="0" applyFont="1" applyFill="1" applyBorder="1"/>
    <xf numFmtId="0" fontId="2" fillId="6" borderId="18" xfId="0" applyFont="1" applyFill="1" applyBorder="1"/>
    <xf numFmtId="0" fontId="2" fillId="6" borderId="19" xfId="0" applyFont="1" applyFill="1" applyBorder="1"/>
    <xf numFmtId="0" fontId="2" fillId="6" borderId="20" xfId="0" applyFont="1" applyFill="1" applyBorder="1"/>
    <xf numFmtId="0" fontId="2" fillId="6" borderId="21" xfId="0" applyFont="1" applyFill="1" applyBorder="1"/>
    <xf numFmtId="0" fontId="2" fillId="6" borderId="22" xfId="0" applyFont="1" applyFill="1" applyBorder="1" applyAlignment="1">
      <alignment horizontal="justify" vertical="center" wrapText="1"/>
    </xf>
    <xf numFmtId="0" fontId="2" fillId="6" borderId="22" xfId="0" applyFont="1" applyFill="1" applyBorder="1"/>
    <xf numFmtId="0" fontId="2" fillId="6" borderId="23" xfId="0" applyFont="1" applyFill="1" applyBorder="1"/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vertical="center"/>
    </xf>
    <xf numFmtId="0" fontId="9" fillId="8" borderId="1" xfId="0" applyFont="1" applyFill="1" applyBorder="1" applyAlignment="1">
      <alignment horizontal="center" vertical="center" wrapText="1"/>
    </xf>
    <xf numFmtId="0" fontId="9" fillId="8" borderId="1" xfId="0" applyFont="1" applyFill="1" applyBorder="1" applyAlignment="1">
      <alignment horizontal="left" vertical="center" wrapText="1"/>
    </xf>
    <xf numFmtId="0" fontId="8" fillId="8" borderId="1" xfId="0" applyFont="1" applyFill="1" applyBorder="1" applyAlignment="1">
      <alignment horizontal="center" vertical="center"/>
    </xf>
    <xf numFmtId="0" fontId="8" fillId="8" borderId="1" xfId="0" applyFont="1" applyFill="1" applyBorder="1" applyAlignment="1">
      <alignment vertical="center"/>
    </xf>
    <xf numFmtId="0" fontId="9" fillId="8" borderId="1" xfId="0" applyFont="1" applyFill="1" applyBorder="1" applyAlignment="1">
      <alignment horizontal="center" vertical="center"/>
    </xf>
    <xf numFmtId="0" fontId="9" fillId="8" borderId="1" xfId="0" applyFont="1" applyFill="1" applyBorder="1" applyAlignment="1">
      <alignment horizontal="left" vertical="center" shrinkToFit="1"/>
    </xf>
    <xf numFmtId="0" fontId="9" fillId="9" borderId="1" xfId="0" applyFont="1" applyFill="1" applyBorder="1" applyAlignment="1">
      <alignment horizontal="center" vertical="center" wrapText="1"/>
    </xf>
    <xf numFmtId="0" fontId="9" fillId="9" borderId="1" xfId="0" applyFont="1" applyFill="1" applyBorder="1" applyAlignment="1">
      <alignment vertical="center" wrapText="1"/>
    </xf>
    <xf numFmtId="0" fontId="8" fillId="9" borderId="1" xfId="0" applyFont="1" applyFill="1" applyBorder="1" applyAlignment="1">
      <alignment horizontal="center" vertical="center"/>
    </xf>
    <xf numFmtId="0" fontId="8" fillId="9" borderId="1" xfId="0" applyFont="1" applyFill="1" applyBorder="1" applyAlignment="1">
      <alignment vertical="center"/>
    </xf>
    <xf numFmtId="0" fontId="8" fillId="10" borderId="1" xfId="0" applyFont="1" applyFill="1" applyBorder="1" applyAlignment="1">
      <alignment vertical="center" wrapText="1"/>
    </xf>
    <xf numFmtId="0" fontId="8" fillId="10" borderId="1" xfId="0" applyFont="1" applyFill="1" applyBorder="1" applyAlignment="1">
      <alignment horizontal="center" vertical="center"/>
    </xf>
    <xf numFmtId="0" fontId="9" fillId="11" borderId="1" xfId="0" applyFont="1" applyFill="1" applyBorder="1" applyAlignment="1">
      <alignment horizontal="center" vertical="center" wrapText="1"/>
    </xf>
    <xf numFmtId="0" fontId="9" fillId="11" borderId="1" xfId="0" applyFont="1" applyFill="1" applyBorder="1" applyAlignment="1">
      <alignment horizontal="left" vertical="center" wrapText="1"/>
    </xf>
    <xf numFmtId="0" fontId="9" fillId="11" borderId="1" xfId="0" applyFont="1" applyFill="1" applyBorder="1" applyAlignment="1">
      <alignment horizontal="left" vertical="center" shrinkToFit="1"/>
    </xf>
    <xf numFmtId="0" fontId="8" fillId="11" borderId="1" xfId="0" applyFont="1" applyFill="1" applyBorder="1" applyAlignment="1">
      <alignment horizontal="center" vertical="center"/>
    </xf>
    <xf numFmtId="0" fontId="8" fillId="12" borderId="1" xfId="0" applyFont="1" applyFill="1" applyBorder="1" applyAlignment="1">
      <alignment horizontal="center" vertical="center"/>
    </xf>
    <xf numFmtId="0" fontId="8" fillId="12" borderId="1" xfId="0" applyFont="1" applyFill="1" applyBorder="1" applyAlignment="1">
      <alignment vertical="center"/>
    </xf>
    <xf numFmtId="0" fontId="10" fillId="12" borderId="1" xfId="0" applyFont="1" applyFill="1" applyBorder="1" applyAlignment="1">
      <alignment vertical="center"/>
    </xf>
    <xf numFmtId="0" fontId="9" fillId="12" borderId="1" xfId="0" applyFont="1" applyFill="1" applyBorder="1" applyAlignment="1">
      <alignment horizontal="center" vertical="center" wrapText="1"/>
    </xf>
    <xf numFmtId="0" fontId="9" fillId="12" borderId="1" xfId="0" applyFont="1" applyFill="1" applyBorder="1" applyAlignment="1">
      <alignment horizontal="left" vertical="center" wrapText="1"/>
    </xf>
    <xf numFmtId="0" fontId="8" fillId="0" borderId="1" xfId="0" applyFont="1" applyBorder="1"/>
    <xf numFmtId="0" fontId="2" fillId="3" borderId="1" xfId="0" applyFont="1" applyFill="1" applyBorder="1" applyAlignment="1">
      <alignment shrinkToFit="1"/>
    </xf>
    <xf numFmtId="0" fontId="2" fillId="13" borderId="1" xfId="0" applyFont="1" applyFill="1" applyBorder="1"/>
    <xf numFmtId="0" fontId="1" fillId="0" borderId="1" xfId="0" applyFont="1" applyBorder="1" applyAlignment="1">
      <alignment horizontal="left"/>
    </xf>
    <xf numFmtId="0" fontId="4" fillId="0" borderId="1" xfId="1" applyFont="1" applyBorder="1" applyAlignment="1" applyProtection="1">
      <alignment horizontal="left"/>
    </xf>
    <xf numFmtId="0" fontId="2" fillId="0" borderId="24" xfId="0" applyFont="1" applyBorder="1" applyAlignment="1">
      <alignment horizontal="left" vertical="center" wrapText="1"/>
    </xf>
    <xf numFmtId="0" fontId="2" fillId="0" borderId="24" xfId="0" applyFont="1" applyBorder="1" applyAlignment="1">
      <alignment horizontal="left" wrapText="1"/>
    </xf>
    <xf numFmtId="0" fontId="2" fillId="14" borderId="1" xfId="0" applyFont="1" applyFill="1" applyBorder="1"/>
    <xf numFmtId="0" fontId="2" fillId="15" borderId="1" xfId="0" applyFont="1" applyFill="1" applyBorder="1"/>
    <xf numFmtId="0" fontId="2" fillId="0" borderId="41" xfId="0" applyFont="1" applyBorder="1"/>
    <xf numFmtId="0" fontId="2" fillId="0" borderId="42" xfId="0" applyFont="1" applyBorder="1"/>
    <xf numFmtId="0" fontId="2" fillId="0" borderId="43" xfId="0" applyFont="1" applyBorder="1"/>
    <xf numFmtId="0" fontId="2" fillId="5" borderId="0" xfId="0" applyFont="1" applyFill="1"/>
    <xf numFmtId="0" fontId="2" fillId="5" borderId="0" xfId="0" applyFont="1" applyFill="1" applyAlignment="1">
      <alignment horizontal="center" vertical="center"/>
    </xf>
    <xf numFmtId="0" fontId="14" fillId="5" borderId="0" xfId="0" applyFont="1" applyFill="1" applyAlignment="1">
      <alignment horizontal="center" vertical="top" wrapText="1"/>
    </xf>
    <xf numFmtId="0" fontId="2" fillId="5" borderId="0" xfId="0" applyFont="1" applyFill="1" applyAlignment="1">
      <alignment horizontal="left" vertical="center" wrapText="1"/>
    </xf>
    <xf numFmtId="0" fontId="7" fillId="5" borderId="0" xfId="0" applyFont="1" applyFill="1" applyAlignment="1">
      <alignment horizontal="right" vertical="center" wrapText="1"/>
    </xf>
    <xf numFmtId="0" fontId="1" fillId="5" borderId="0" xfId="0" applyFont="1" applyFill="1" applyAlignment="1">
      <alignment horizontal="center" vertical="center" wrapText="1"/>
    </xf>
    <xf numFmtId="0" fontId="5" fillId="5" borderId="0" xfId="0" applyFont="1" applyFill="1" applyAlignment="1">
      <alignment horizontal="left" vertical="center" wrapText="1"/>
    </xf>
    <xf numFmtId="0" fontId="6" fillId="5" borderId="0" xfId="0" applyFont="1" applyFill="1" applyAlignment="1">
      <alignment horizontal="right" vertical="center" wrapText="1"/>
    </xf>
    <xf numFmtId="0" fontId="6" fillId="5" borderId="0" xfId="0" applyFont="1" applyFill="1" applyAlignment="1">
      <alignment horizontal="center" vertical="center" wrapText="1"/>
    </xf>
    <xf numFmtId="0" fontId="2" fillId="5" borderId="30" xfId="0" applyFont="1" applyFill="1" applyBorder="1"/>
    <xf numFmtId="0" fontId="2" fillId="5" borderId="31" xfId="0" applyFont="1" applyFill="1" applyBorder="1"/>
    <xf numFmtId="0" fontId="2" fillId="5" borderId="25" xfId="0" applyFont="1" applyFill="1" applyBorder="1"/>
    <xf numFmtId="0" fontId="2" fillId="5" borderId="32" xfId="0" applyFont="1" applyFill="1" applyBorder="1"/>
    <xf numFmtId="0" fontId="2" fillId="5" borderId="26" xfId="0" applyFont="1" applyFill="1" applyBorder="1"/>
    <xf numFmtId="0" fontId="1" fillId="0" borderId="1" xfId="0" applyFont="1" applyBorder="1" applyProtection="1">
      <protection locked="0"/>
    </xf>
    <xf numFmtId="0" fontId="2" fillId="16" borderId="41" xfId="0" applyFont="1" applyFill="1" applyBorder="1"/>
    <xf numFmtId="0" fontId="2" fillId="16" borderId="42" xfId="0" applyFont="1" applyFill="1" applyBorder="1"/>
    <xf numFmtId="0" fontId="2" fillId="16" borderId="43" xfId="0" applyFont="1" applyFill="1" applyBorder="1"/>
    <xf numFmtId="0" fontId="2" fillId="0" borderId="0" xfId="0" applyFont="1" applyProtection="1">
      <protection locked="0"/>
    </xf>
    <xf numFmtId="0" fontId="12" fillId="22" borderId="1" xfId="0" applyFont="1" applyFill="1" applyBorder="1"/>
    <xf numFmtId="0" fontId="11" fillId="17" borderId="1" xfId="0" applyFont="1" applyFill="1" applyBorder="1"/>
    <xf numFmtId="0" fontId="7" fillId="0" borderId="44" xfId="0" applyFont="1" applyBorder="1" applyAlignment="1">
      <alignment horizontal="center" vertical="center" wrapText="1"/>
    </xf>
    <xf numFmtId="0" fontId="23" fillId="17" borderId="46" xfId="0" applyFont="1" applyFill="1" applyBorder="1" applyAlignment="1">
      <alignment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18" fillId="19" borderId="1" xfId="0" applyFont="1" applyFill="1" applyBorder="1" applyAlignment="1">
      <alignment horizontal="center"/>
    </xf>
    <xf numFmtId="0" fontId="19" fillId="18" borderId="33" xfId="0" applyFont="1" applyFill="1" applyBorder="1" applyAlignment="1">
      <alignment horizontal="center" vertical="center"/>
    </xf>
    <xf numFmtId="0" fontId="19" fillId="18" borderId="35" xfId="0" applyFont="1" applyFill="1" applyBorder="1" applyAlignment="1">
      <alignment horizontal="center" vertical="center"/>
    </xf>
    <xf numFmtId="0" fontId="19" fillId="18" borderId="38" xfId="0" applyFont="1" applyFill="1" applyBorder="1" applyAlignment="1">
      <alignment horizontal="center" vertical="center"/>
    </xf>
    <xf numFmtId="0" fontId="19" fillId="18" borderId="40" xfId="0" applyFont="1" applyFill="1" applyBorder="1" applyAlignment="1">
      <alignment horizontal="center" vertical="center"/>
    </xf>
    <xf numFmtId="0" fontId="14" fillId="4" borderId="3" xfId="0" applyFont="1" applyFill="1" applyBorder="1" applyAlignment="1">
      <alignment horizontal="left" vertical="center" wrapText="1"/>
    </xf>
    <xf numFmtId="0" fontId="14" fillId="4" borderId="11" xfId="0" applyFont="1" applyFill="1" applyBorder="1" applyAlignment="1">
      <alignment horizontal="left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7" fillId="4" borderId="15" xfId="0" applyFont="1" applyFill="1" applyBorder="1" applyAlignment="1">
      <alignment horizontal="center" vertical="center" wrapText="1"/>
    </xf>
    <xf numFmtId="0" fontId="21" fillId="21" borderId="2" xfId="0" applyFont="1" applyFill="1" applyBorder="1" applyAlignment="1">
      <alignment horizontal="center" vertical="center"/>
    </xf>
    <xf numFmtId="0" fontId="21" fillId="21" borderId="4" xfId="0" applyFont="1" applyFill="1" applyBorder="1" applyAlignment="1">
      <alignment horizontal="center" vertical="center"/>
    </xf>
    <xf numFmtId="0" fontId="2" fillId="5" borderId="0" xfId="0" applyFont="1" applyFill="1" applyAlignment="1">
      <alignment horizontal="center"/>
    </xf>
    <xf numFmtId="0" fontId="2" fillId="5" borderId="0" xfId="0" applyFont="1" applyFill="1" applyAlignment="1">
      <alignment horizontal="left"/>
    </xf>
    <xf numFmtId="0" fontId="14" fillId="5" borderId="0" xfId="0" applyFont="1" applyFill="1" applyAlignment="1">
      <alignment horizontal="center" vertical="top" wrapText="1"/>
    </xf>
    <xf numFmtId="164" fontId="14" fillId="5" borderId="0" xfId="0" applyNumberFormat="1" applyFont="1" applyFill="1" applyAlignment="1">
      <alignment horizontal="right"/>
    </xf>
    <xf numFmtId="0" fontId="20" fillId="20" borderId="2" xfId="0" applyFont="1" applyFill="1" applyBorder="1" applyAlignment="1">
      <alignment horizontal="center"/>
    </xf>
    <xf numFmtId="0" fontId="20" fillId="20" borderId="4" xfId="0" applyFont="1" applyFill="1" applyBorder="1" applyAlignment="1">
      <alignment horizontal="center"/>
    </xf>
    <xf numFmtId="0" fontId="14" fillId="5" borderId="0" xfId="0" applyFont="1" applyFill="1" applyAlignment="1">
      <alignment horizontal="center" vertical="center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23" fillId="17" borderId="49" xfId="0" applyFont="1" applyFill="1" applyBorder="1" applyAlignment="1">
      <alignment horizontal="left" vertical="center" wrapText="1"/>
    </xf>
    <xf numFmtId="0" fontId="23" fillId="17" borderId="45" xfId="0" applyFont="1" applyFill="1" applyBorder="1" applyAlignment="1">
      <alignment horizontal="left" vertical="center" wrapText="1"/>
    </xf>
    <xf numFmtId="0" fontId="23" fillId="17" borderId="50" xfId="0" applyFont="1" applyFill="1" applyBorder="1" applyAlignment="1">
      <alignment horizontal="left" vertical="center" wrapText="1"/>
    </xf>
    <xf numFmtId="0" fontId="23" fillId="17" borderId="47" xfId="0" applyFont="1" applyFill="1" applyBorder="1" applyAlignment="1">
      <alignment horizontal="left" vertical="center" wrapText="1"/>
    </xf>
    <xf numFmtId="0" fontId="23" fillId="17" borderId="48" xfId="0" applyFont="1" applyFill="1" applyBorder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2" fillId="5" borderId="0" xfId="0" applyFont="1" applyFill="1" applyAlignment="1">
      <alignment horizontal="justify" vertical="justify" wrapText="1"/>
    </xf>
    <xf numFmtId="0" fontId="2" fillId="5" borderId="30" xfId="0" applyFont="1" applyFill="1" applyBorder="1" applyAlignment="1">
      <alignment horizontal="right"/>
    </xf>
    <xf numFmtId="0" fontId="2" fillId="5" borderId="0" xfId="0" applyFont="1" applyFill="1" applyAlignment="1">
      <alignment horizontal="right"/>
    </xf>
    <xf numFmtId="0" fontId="2" fillId="5" borderId="31" xfId="0" applyFont="1" applyFill="1" applyBorder="1" applyAlignment="1">
      <alignment horizontal="left"/>
    </xf>
    <xf numFmtId="0" fontId="13" fillId="5" borderId="27" xfId="0" applyFont="1" applyFill="1" applyBorder="1" applyAlignment="1">
      <alignment horizontal="center"/>
    </xf>
    <xf numFmtId="0" fontId="13" fillId="5" borderId="28" xfId="0" applyFont="1" applyFill="1" applyBorder="1" applyAlignment="1">
      <alignment horizontal="center"/>
    </xf>
    <xf numFmtId="0" fontId="13" fillId="5" borderId="29" xfId="0" applyFont="1" applyFill="1" applyBorder="1" applyAlignment="1">
      <alignment horizontal="center"/>
    </xf>
    <xf numFmtId="0" fontId="14" fillId="2" borderId="3" xfId="0" applyFont="1" applyFill="1" applyBorder="1" applyAlignment="1">
      <alignment horizontal="left" vertical="center" wrapText="1"/>
    </xf>
    <xf numFmtId="0" fontId="14" fillId="2" borderId="11" xfId="0" applyFont="1" applyFill="1" applyBorder="1" applyAlignment="1">
      <alignment horizontal="left" vertical="center" wrapText="1"/>
    </xf>
    <xf numFmtId="0" fontId="2" fillId="0" borderId="2" xfId="0" applyFont="1" applyBorder="1" applyAlignment="1">
      <alignment horizontal="left" wrapText="1"/>
    </xf>
    <xf numFmtId="0" fontId="7" fillId="0" borderId="3" xfId="0" applyFont="1" applyBorder="1" applyAlignment="1">
      <alignment horizontal="left" wrapText="1"/>
    </xf>
    <xf numFmtId="0" fontId="7" fillId="0" borderId="4" xfId="0" applyFont="1" applyBorder="1" applyAlignment="1">
      <alignment horizontal="left" wrapText="1"/>
    </xf>
    <xf numFmtId="0" fontId="14" fillId="2" borderId="13" xfId="0" applyFont="1" applyFill="1" applyBorder="1" applyAlignment="1">
      <alignment horizontal="left" vertical="center" wrapText="1"/>
    </xf>
    <xf numFmtId="0" fontId="14" fillId="2" borderId="14" xfId="0" applyFont="1" applyFill="1" applyBorder="1" applyAlignment="1">
      <alignment horizontal="left" vertical="center" wrapText="1"/>
    </xf>
    <xf numFmtId="0" fontId="13" fillId="17" borderId="33" xfId="0" applyFont="1" applyFill="1" applyBorder="1" applyAlignment="1">
      <alignment horizontal="left"/>
    </xf>
    <xf numFmtId="0" fontId="13" fillId="17" borderId="34" xfId="0" applyFont="1" applyFill="1" applyBorder="1" applyAlignment="1">
      <alignment horizontal="left"/>
    </xf>
    <xf numFmtId="0" fontId="13" fillId="17" borderId="35" xfId="0" applyFont="1" applyFill="1" applyBorder="1" applyAlignment="1">
      <alignment horizontal="left"/>
    </xf>
    <xf numFmtId="0" fontId="7" fillId="0" borderId="2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13" fillId="17" borderId="36" xfId="0" applyFont="1" applyFill="1" applyBorder="1" applyAlignment="1">
      <alignment horizontal="left"/>
    </xf>
    <xf numFmtId="0" fontId="13" fillId="17" borderId="0" xfId="0" applyFont="1" applyFill="1" applyAlignment="1">
      <alignment horizontal="left"/>
    </xf>
    <xf numFmtId="0" fontId="13" fillId="17" borderId="37" xfId="0" applyFont="1" applyFill="1" applyBorder="1" applyAlignment="1">
      <alignment horizontal="left"/>
    </xf>
    <xf numFmtId="0" fontId="15" fillId="17" borderId="38" xfId="0" applyFont="1" applyFill="1" applyBorder="1" applyAlignment="1">
      <alignment horizontal="left"/>
    </xf>
    <xf numFmtId="0" fontId="15" fillId="17" borderId="39" xfId="0" applyFont="1" applyFill="1" applyBorder="1" applyAlignment="1">
      <alignment horizontal="left"/>
    </xf>
    <xf numFmtId="0" fontId="15" fillId="17" borderId="40" xfId="0" applyFont="1" applyFill="1" applyBorder="1" applyAlignment="1">
      <alignment horizontal="left"/>
    </xf>
    <xf numFmtId="0" fontId="14" fillId="4" borderId="13" xfId="0" applyFont="1" applyFill="1" applyBorder="1" applyAlignment="1">
      <alignment horizontal="left" vertical="center" wrapText="1"/>
    </xf>
    <xf numFmtId="0" fontId="14" fillId="4" borderId="14" xfId="0" applyFont="1" applyFill="1" applyBorder="1" applyAlignment="1">
      <alignment horizontal="left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</cellXfs>
  <cellStyles count="2">
    <cellStyle name="Köprü" xfId="1" builtinId="8"/>
    <cellStyle name="Normal" xfId="0" builtinId="0"/>
  </cellStyles>
  <dxfs count="0"/>
  <tableStyles count="0" defaultTableStyle="TableStyleMedium2" defaultPivotStyle="PivotStyleLight16"/>
  <colors>
    <mruColors>
      <color rgb="FFD8E4BC"/>
      <color rgb="FFE4DFEC"/>
      <color rgb="FF92CDDC"/>
      <color rgb="FFB7DEE8"/>
      <color rgb="FFDAEEF3"/>
      <color rgb="FFFDE9D9"/>
      <color rgb="FFFFFDF3"/>
      <color rgb="FFFFFBE1"/>
      <color rgb="FFFFFFFF"/>
      <color rgb="FFFFFB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checked="Checked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95250</xdr:colOff>
      <xdr:row>7</xdr:row>
      <xdr:rowOff>47625</xdr:rowOff>
    </xdr:from>
    <xdr:to>
      <xdr:col>13</xdr:col>
      <xdr:colOff>257175</xdr:colOff>
      <xdr:row>7</xdr:row>
      <xdr:rowOff>161925</xdr:rowOff>
    </xdr:to>
    <xdr:sp macro="" textlink="">
      <xdr:nvSpPr>
        <xdr:cNvPr id="3" name="Ok: Sol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0344150" y="1095375"/>
          <a:ext cx="161925" cy="114300"/>
        </a:xfrm>
        <a:prstGeom prst="leftArrow">
          <a:avLst/>
        </a:prstGeom>
      </xdr:spPr>
      <xdr:style>
        <a:lnRef idx="2">
          <a:schemeClr val="accent6">
            <a:shade val="15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13</xdr:col>
      <xdr:colOff>104775</xdr:colOff>
      <xdr:row>8</xdr:row>
      <xdr:rowOff>47625</xdr:rowOff>
    </xdr:from>
    <xdr:to>
      <xdr:col>13</xdr:col>
      <xdr:colOff>266700</xdr:colOff>
      <xdr:row>8</xdr:row>
      <xdr:rowOff>161925</xdr:rowOff>
    </xdr:to>
    <xdr:sp macro="" textlink="">
      <xdr:nvSpPr>
        <xdr:cNvPr id="4" name="Ok: Sol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10353675" y="1285875"/>
          <a:ext cx="161925" cy="114300"/>
        </a:xfrm>
        <a:prstGeom prst="leftArrow">
          <a:avLst/>
        </a:prstGeom>
      </xdr:spPr>
      <xdr:style>
        <a:lnRef idx="2">
          <a:schemeClr val="accent6">
            <a:shade val="15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13</xdr:col>
      <xdr:colOff>95250</xdr:colOff>
      <xdr:row>15</xdr:row>
      <xdr:rowOff>47625</xdr:rowOff>
    </xdr:from>
    <xdr:to>
      <xdr:col>13</xdr:col>
      <xdr:colOff>257175</xdr:colOff>
      <xdr:row>15</xdr:row>
      <xdr:rowOff>161925</xdr:rowOff>
    </xdr:to>
    <xdr:sp macro="" textlink="">
      <xdr:nvSpPr>
        <xdr:cNvPr id="5" name="Ok: Sol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10344150" y="1095375"/>
          <a:ext cx="161925" cy="114300"/>
        </a:xfrm>
        <a:prstGeom prst="leftArrow">
          <a:avLst/>
        </a:prstGeom>
      </xdr:spPr>
      <xdr:style>
        <a:lnRef idx="2">
          <a:schemeClr val="accent6">
            <a:shade val="15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13</xdr:col>
      <xdr:colOff>95250</xdr:colOff>
      <xdr:row>6</xdr:row>
      <xdr:rowOff>47625</xdr:rowOff>
    </xdr:from>
    <xdr:to>
      <xdr:col>13</xdr:col>
      <xdr:colOff>257175</xdr:colOff>
      <xdr:row>6</xdr:row>
      <xdr:rowOff>161925</xdr:rowOff>
    </xdr:to>
    <xdr:sp macro="" textlink="">
      <xdr:nvSpPr>
        <xdr:cNvPr id="6" name="Ok: Sol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10344150" y="2428875"/>
          <a:ext cx="161925" cy="114300"/>
        </a:xfrm>
        <a:prstGeom prst="leftArrow">
          <a:avLst/>
        </a:prstGeom>
      </xdr:spPr>
      <xdr:style>
        <a:lnRef idx="2">
          <a:schemeClr val="accent4">
            <a:shade val="15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13</xdr:col>
      <xdr:colOff>104775</xdr:colOff>
      <xdr:row>12</xdr:row>
      <xdr:rowOff>47625</xdr:rowOff>
    </xdr:from>
    <xdr:to>
      <xdr:col>13</xdr:col>
      <xdr:colOff>266700</xdr:colOff>
      <xdr:row>12</xdr:row>
      <xdr:rowOff>161925</xdr:rowOff>
    </xdr:to>
    <xdr:sp macro="" textlink="">
      <xdr:nvSpPr>
        <xdr:cNvPr id="7" name="Ok: Sol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10353675" y="1285875"/>
          <a:ext cx="161925" cy="114300"/>
        </a:xfrm>
        <a:prstGeom prst="leftArrow">
          <a:avLst/>
        </a:prstGeom>
      </xdr:spPr>
      <xdr:style>
        <a:lnRef idx="2">
          <a:schemeClr val="accent4">
            <a:shade val="15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13</xdr:col>
      <xdr:colOff>104775</xdr:colOff>
      <xdr:row>13</xdr:row>
      <xdr:rowOff>47625</xdr:rowOff>
    </xdr:from>
    <xdr:to>
      <xdr:col>13</xdr:col>
      <xdr:colOff>266700</xdr:colOff>
      <xdr:row>13</xdr:row>
      <xdr:rowOff>161925</xdr:rowOff>
    </xdr:to>
    <xdr:sp macro="" textlink="">
      <xdr:nvSpPr>
        <xdr:cNvPr id="8" name="Ok: Sol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10353675" y="1857375"/>
          <a:ext cx="161925" cy="114300"/>
        </a:xfrm>
        <a:prstGeom prst="leftArrow">
          <a:avLst/>
        </a:prstGeom>
      </xdr:spPr>
      <xdr:style>
        <a:lnRef idx="2">
          <a:schemeClr val="accent4">
            <a:shade val="15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13</xdr:col>
      <xdr:colOff>104775</xdr:colOff>
      <xdr:row>14</xdr:row>
      <xdr:rowOff>47625</xdr:rowOff>
    </xdr:from>
    <xdr:to>
      <xdr:col>13</xdr:col>
      <xdr:colOff>266700</xdr:colOff>
      <xdr:row>14</xdr:row>
      <xdr:rowOff>161925</xdr:rowOff>
    </xdr:to>
    <xdr:sp macro="" textlink="">
      <xdr:nvSpPr>
        <xdr:cNvPr id="9" name="Ok: Sol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10353675" y="2047875"/>
          <a:ext cx="161925" cy="114300"/>
        </a:xfrm>
        <a:prstGeom prst="leftArrow">
          <a:avLst/>
        </a:prstGeom>
      </xdr:spPr>
      <xdr:style>
        <a:lnRef idx="2">
          <a:schemeClr val="accent4">
            <a:shade val="15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13</xdr:col>
      <xdr:colOff>104775</xdr:colOff>
      <xdr:row>16</xdr:row>
      <xdr:rowOff>47625</xdr:rowOff>
    </xdr:from>
    <xdr:to>
      <xdr:col>13</xdr:col>
      <xdr:colOff>266700</xdr:colOff>
      <xdr:row>16</xdr:row>
      <xdr:rowOff>161925</xdr:rowOff>
    </xdr:to>
    <xdr:sp macro="" textlink="">
      <xdr:nvSpPr>
        <xdr:cNvPr id="10" name="Ok: Sol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10353675" y="2238375"/>
          <a:ext cx="161925" cy="114300"/>
        </a:xfrm>
        <a:prstGeom prst="leftArrow">
          <a:avLst/>
        </a:prstGeom>
      </xdr:spPr>
      <xdr:style>
        <a:lnRef idx="2">
          <a:schemeClr val="accent4">
            <a:shade val="15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13</xdr:col>
      <xdr:colOff>95250</xdr:colOff>
      <xdr:row>9</xdr:row>
      <xdr:rowOff>47625</xdr:rowOff>
    </xdr:from>
    <xdr:to>
      <xdr:col>13</xdr:col>
      <xdr:colOff>257175</xdr:colOff>
      <xdr:row>9</xdr:row>
      <xdr:rowOff>161925</xdr:rowOff>
    </xdr:to>
    <xdr:sp macro="" textlink="">
      <xdr:nvSpPr>
        <xdr:cNvPr id="24" name="Ok: Sol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/>
      </xdr:nvSpPr>
      <xdr:spPr>
        <a:xfrm>
          <a:off x="10344150" y="904875"/>
          <a:ext cx="161925" cy="114300"/>
        </a:xfrm>
        <a:prstGeom prst="leftArrow">
          <a:avLst/>
        </a:prstGeom>
      </xdr:spPr>
      <xdr:style>
        <a:lnRef idx="2">
          <a:schemeClr val="accent4">
            <a:shade val="15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2</xdr:col>
      <xdr:colOff>161925</xdr:colOff>
      <xdr:row>45</xdr:row>
      <xdr:rowOff>161925</xdr:rowOff>
    </xdr:from>
    <xdr:to>
      <xdr:col>4</xdr:col>
      <xdr:colOff>400050</xdr:colOff>
      <xdr:row>49</xdr:row>
      <xdr:rowOff>9525</xdr:rowOff>
    </xdr:to>
    <xdr:sp macro="" textlink="">
      <xdr:nvSpPr>
        <xdr:cNvPr id="28" name="Dikdörtgen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/>
      </xdr:nvSpPr>
      <xdr:spPr>
        <a:xfrm>
          <a:off x="447675" y="8124825"/>
          <a:ext cx="2524125" cy="60960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4</xdr:col>
      <xdr:colOff>609600</xdr:colOff>
      <xdr:row>45</xdr:row>
      <xdr:rowOff>171450</xdr:rowOff>
    </xdr:from>
    <xdr:to>
      <xdr:col>6</xdr:col>
      <xdr:colOff>847725</xdr:colOff>
      <xdr:row>49</xdr:row>
      <xdr:rowOff>0</xdr:rowOff>
    </xdr:to>
    <xdr:sp macro="" textlink="">
      <xdr:nvSpPr>
        <xdr:cNvPr id="29" name="Dikdörtgen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/>
      </xdr:nvSpPr>
      <xdr:spPr>
        <a:xfrm>
          <a:off x="3181350" y="8134350"/>
          <a:ext cx="2524125" cy="59055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2</xdr:col>
      <xdr:colOff>600075</xdr:colOff>
      <xdr:row>45</xdr:row>
      <xdr:rowOff>38100</xdr:rowOff>
    </xdr:from>
    <xdr:to>
      <xdr:col>3</xdr:col>
      <xdr:colOff>1133475</xdr:colOff>
      <xdr:row>46</xdr:row>
      <xdr:rowOff>76200</xdr:rowOff>
    </xdr:to>
    <xdr:sp macro="" textlink="">
      <xdr:nvSpPr>
        <xdr:cNvPr id="30" name="Dikdörtgen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/>
      </xdr:nvSpPr>
      <xdr:spPr>
        <a:xfrm>
          <a:off x="885825" y="8001000"/>
          <a:ext cx="1676400" cy="22860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tr-TR" sz="1100">
              <a:latin typeface="Times New Roman" panose="02020603050405020304" pitchFamily="18" charset="0"/>
              <a:cs typeface="Times New Roman" panose="02020603050405020304" pitchFamily="18" charset="0"/>
            </a:rPr>
            <a:t>TATBİKİ İMZA 1</a:t>
          </a:r>
        </a:p>
      </xdr:txBody>
    </xdr:sp>
    <xdr:clientData/>
  </xdr:twoCellAnchor>
  <xdr:twoCellAnchor>
    <xdr:from>
      <xdr:col>4</xdr:col>
      <xdr:colOff>1095375</xdr:colOff>
      <xdr:row>45</xdr:row>
      <xdr:rowOff>47625</xdr:rowOff>
    </xdr:from>
    <xdr:to>
      <xdr:col>6</xdr:col>
      <xdr:colOff>485775</xdr:colOff>
      <xdr:row>46</xdr:row>
      <xdr:rowOff>85725</xdr:rowOff>
    </xdr:to>
    <xdr:sp macro="" textlink="">
      <xdr:nvSpPr>
        <xdr:cNvPr id="31" name="Dikdörtgen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/>
      </xdr:nvSpPr>
      <xdr:spPr>
        <a:xfrm>
          <a:off x="3667125" y="8010525"/>
          <a:ext cx="1676400" cy="22860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tr-TR" sz="1100">
              <a:latin typeface="Times New Roman" panose="02020603050405020304" pitchFamily="18" charset="0"/>
              <a:cs typeface="Times New Roman" panose="02020603050405020304" pitchFamily="18" charset="0"/>
            </a:rPr>
            <a:t>TATBİKİ İMZA 2</a:t>
          </a:r>
        </a:p>
      </xdr:txBody>
    </xdr:sp>
    <xdr:clientData/>
  </xdr:twoCellAnchor>
  <xdr:twoCellAnchor editAs="oneCell">
    <xdr:from>
      <xdr:col>2</xdr:col>
      <xdr:colOff>171451</xdr:colOff>
      <xdr:row>2</xdr:row>
      <xdr:rowOff>9526</xdr:rowOff>
    </xdr:from>
    <xdr:to>
      <xdr:col>2</xdr:col>
      <xdr:colOff>990601</xdr:colOff>
      <xdr:row>6</xdr:row>
      <xdr:rowOff>161925</xdr:rowOff>
    </xdr:to>
    <xdr:pic>
      <xdr:nvPicPr>
        <xdr:cNvPr id="13" name="Resim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7201" y="295276"/>
          <a:ext cx="819150" cy="923924"/>
        </a:xfrm>
        <a:prstGeom prst="rect">
          <a:avLst/>
        </a:prstGeom>
      </xdr:spPr>
    </xdr:pic>
    <xdr:clientData/>
  </xdr:twoCellAnchor>
  <xdr:twoCellAnchor editAs="oneCell">
    <xdr:from>
      <xdr:col>10</xdr:col>
      <xdr:colOff>266701</xdr:colOff>
      <xdr:row>34</xdr:row>
      <xdr:rowOff>142876</xdr:rowOff>
    </xdr:from>
    <xdr:to>
      <xdr:col>11</xdr:col>
      <xdr:colOff>1262296</xdr:colOff>
      <xdr:row>48</xdr:row>
      <xdr:rowOff>95251</xdr:rowOff>
    </xdr:to>
    <xdr:pic>
      <xdr:nvPicPr>
        <xdr:cNvPr id="25" name="Resim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38951" y="6657976"/>
          <a:ext cx="2700570" cy="2686050"/>
        </a:xfrm>
        <a:prstGeom prst="rect">
          <a:avLst/>
        </a:prstGeom>
      </xdr:spPr>
    </xdr:pic>
    <xdr:clientData/>
  </xdr:twoCellAnchor>
  <xdr:twoCellAnchor>
    <xdr:from>
      <xdr:col>11</xdr:col>
      <xdr:colOff>619125</xdr:colOff>
      <xdr:row>3</xdr:row>
      <xdr:rowOff>104775</xdr:rowOff>
    </xdr:from>
    <xdr:to>
      <xdr:col>11</xdr:col>
      <xdr:colOff>895350</xdr:colOff>
      <xdr:row>4</xdr:row>
      <xdr:rowOff>133350</xdr:rowOff>
    </xdr:to>
    <xdr:sp macro="" textlink="">
      <xdr:nvSpPr>
        <xdr:cNvPr id="2" name="Ok: Aşağı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8258175" y="581025"/>
          <a:ext cx="276225" cy="228600"/>
        </a:xfrm>
        <a:prstGeom prst="downArrow">
          <a:avLst/>
        </a:prstGeom>
      </xdr:spPr>
      <xdr:style>
        <a:lnRef idx="2">
          <a:schemeClr val="accent4">
            <a:shade val="15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438150</xdr:colOff>
          <xdr:row>34</xdr:row>
          <xdr:rowOff>9525</xdr:rowOff>
        </xdr:from>
        <xdr:to>
          <xdr:col>6</xdr:col>
          <xdr:colOff>638175</xdr:colOff>
          <xdr:row>34</xdr:row>
          <xdr:rowOff>190500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438150</xdr:colOff>
          <xdr:row>35</xdr:row>
          <xdr:rowOff>9525</xdr:rowOff>
        </xdr:from>
        <xdr:to>
          <xdr:col>6</xdr:col>
          <xdr:colOff>638175</xdr:colOff>
          <xdr:row>35</xdr:row>
          <xdr:rowOff>190500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438150</xdr:colOff>
          <xdr:row>36</xdr:row>
          <xdr:rowOff>9525</xdr:rowOff>
        </xdr:from>
        <xdr:to>
          <xdr:col>6</xdr:col>
          <xdr:colOff>638175</xdr:colOff>
          <xdr:row>36</xdr:row>
          <xdr:rowOff>190500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438150</xdr:colOff>
          <xdr:row>37</xdr:row>
          <xdr:rowOff>9525</xdr:rowOff>
        </xdr:from>
        <xdr:to>
          <xdr:col>6</xdr:col>
          <xdr:colOff>638175</xdr:colOff>
          <xdr:row>37</xdr:row>
          <xdr:rowOff>190500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438150</xdr:colOff>
          <xdr:row>38</xdr:row>
          <xdr:rowOff>9525</xdr:rowOff>
        </xdr:from>
        <xdr:to>
          <xdr:col>6</xdr:col>
          <xdr:colOff>638175</xdr:colOff>
          <xdr:row>38</xdr:row>
          <xdr:rowOff>190500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438150</xdr:colOff>
          <xdr:row>39</xdr:row>
          <xdr:rowOff>9525</xdr:rowOff>
        </xdr:from>
        <xdr:to>
          <xdr:col>6</xdr:col>
          <xdr:colOff>638175</xdr:colOff>
          <xdr:row>39</xdr:row>
          <xdr:rowOff>190500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438150</xdr:colOff>
          <xdr:row>40</xdr:row>
          <xdr:rowOff>9525</xdr:rowOff>
        </xdr:from>
        <xdr:to>
          <xdr:col>6</xdr:col>
          <xdr:colOff>638175</xdr:colOff>
          <xdr:row>41</xdr:row>
          <xdr:rowOff>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438150</xdr:colOff>
          <xdr:row>41</xdr:row>
          <xdr:rowOff>9525</xdr:rowOff>
        </xdr:from>
        <xdr:to>
          <xdr:col>6</xdr:col>
          <xdr:colOff>638175</xdr:colOff>
          <xdr:row>42</xdr:row>
          <xdr:rowOff>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A71A73-F36D-42FF-A209-836B53B4FD96}">
  <sheetPr codeName="Sayfa1"/>
  <dimension ref="B1:O52"/>
  <sheetViews>
    <sheetView tabSelected="1" zoomScaleNormal="100" workbookViewId="0">
      <selection activeCell="O21" sqref="O21"/>
    </sheetView>
  </sheetViews>
  <sheetFormatPr defaultRowHeight="15" x14ac:dyDescent="0.25"/>
  <cols>
    <col min="1" max="1" width="2" style="1" customWidth="1"/>
    <col min="2" max="2" width="2.28515625" style="1" customWidth="1"/>
    <col min="3" max="7" width="17.140625" style="1" customWidth="1"/>
    <col min="8" max="10" width="2.85546875" style="1" customWidth="1"/>
    <col min="11" max="11" width="25.5703125" style="1" customWidth="1"/>
    <col min="12" max="12" width="33.42578125" style="1" customWidth="1"/>
    <col min="13" max="13" width="2.5703125" style="1" customWidth="1"/>
    <col min="14" max="14" width="5.140625" style="1" customWidth="1"/>
    <col min="15" max="15" width="40.7109375" style="1" bestFit="1" customWidth="1"/>
    <col min="16" max="16384" width="9.140625" style="1"/>
  </cols>
  <sheetData>
    <row r="1" spans="2:15" ht="3.75" customHeight="1" thickBot="1" x14ac:dyDescent="0.3"/>
    <row r="2" spans="2:15" x14ac:dyDescent="0.25">
      <c r="B2" s="28"/>
      <c r="C2" s="29"/>
      <c r="D2" s="29"/>
      <c r="E2" s="29"/>
      <c r="F2" s="29"/>
      <c r="G2" s="29"/>
      <c r="H2" s="30"/>
      <c r="J2" s="19"/>
      <c r="K2" s="20"/>
      <c r="L2" s="20"/>
      <c r="M2" s="21"/>
      <c r="O2" s="71"/>
    </row>
    <row r="3" spans="2:15" x14ac:dyDescent="0.25">
      <c r="B3" s="31"/>
      <c r="C3" s="112" t="s">
        <v>0</v>
      </c>
      <c r="D3" s="112"/>
      <c r="E3" s="112"/>
      <c r="F3" s="112"/>
      <c r="G3" s="112"/>
      <c r="H3" s="32"/>
      <c r="J3" s="22"/>
      <c r="K3" s="101" t="s">
        <v>203</v>
      </c>
      <c r="L3" s="102"/>
      <c r="M3" s="23"/>
      <c r="O3" s="72"/>
    </row>
    <row r="4" spans="2:15" x14ac:dyDescent="0.25">
      <c r="B4" s="31"/>
      <c r="C4" s="112" t="s">
        <v>1</v>
      </c>
      <c r="D4" s="112"/>
      <c r="E4" s="112"/>
      <c r="F4" s="112"/>
      <c r="G4" s="112"/>
      <c r="H4" s="32"/>
      <c r="J4" s="22"/>
      <c r="K4" s="103"/>
      <c r="L4" s="104"/>
      <c r="M4" s="23"/>
      <c r="O4" s="72"/>
    </row>
    <row r="5" spans="2:15" ht="15.75" thickBot="1" x14ac:dyDescent="0.3">
      <c r="B5" s="31"/>
      <c r="C5" s="114" t="str">
        <f>CONCATENATE(IF(L9="","",L9)," Müdürlüğü")</f>
        <v>Sarıpınar Ortaokulu Müdürlüğü</v>
      </c>
      <c r="D5" s="114"/>
      <c r="E5" s="114"/>
      <c r="F5" s="114"/>
      <c r="G5" s="114"/>
      <c r="H5" s="32"/>
      <c r="J5" s="22"/>
      <c r="K5" s="24"/>
      <c r="L5" s="24"/>
      <c r="M5" s="23"/>
      <c r="O5" s="72"/>
    </row>
    <row r="6" spans="2:15" x14ac:dyDescent="0.25">
      <c r="B6" s="31"/>
      <c r="C6" s="114"/>
      <c r="D6" s="114"/>
      <c r="E6" s="114"/>
      <c r="F6" s="114"/>
      <c r="G6" s="114"/>
      <c r="H6" s="32"/>
      <c r="J6" s="22"/>
      <c r="K6" s="100" t="s">
        <v>192</v>
      </c>
      <c r="L6" s="100"/>
      <c r="M6" s="24"/>
      <c r="N6" s="89"/>
      <c r="O6" s="72"/>
    </row>
    <row r="7" spans="2:15" x14ac:dyDescent="0.25">
      <c r="B7" s="31"/>
      <c r="C7" s="76"/>
      <c r="D7" s="76"/>
      <c r="E7" s="76"/>
      <c r="F7" s="76"/>
      <c r="G7" s="76"/>
      <c r="H7" s="32"/>
      <c r="J7" s="22"/>
      <c r="K7" s="63" t="s">
        <v>9</v>
      </c>
      <c r="L7" s="4">
        <v>737243</v>
      </c>
      <c r="M7" s="24"/>
      <c r="N7" s="90"/>
      <c r="O7" s="72" t="s">
        <v>176</v>
      </c>
    </row>
    <row r="8" spans="2:15" x14ac:dyDescent="0.25">
      <c r="B8" s="31"/>
      <c r="C8" s="112"/>
      <c r="D8" s="112"/>
      <c r="E8" s="112"/>
      <c r="F8" s="112"/>
      <c r="G8" s="112"/>
      <c r="H8" s="32"/>
      <c r="J8" s="22"/>
      <c r="K8" s="63" t="s">
        <v>215</v>
      </c>
      <c r="L8" s="65">
        <f>IF(L7="","",VLOOKUP(L7,BİLGİ1!B2:D152,2,FALSE))</f>
        <v>55030733</v>
      </c>
      <c r="M8" s="24"/>
      <c r="N8" s="90"/>
      <c r="O8" s="72" t="s">
        <v>175</v>
      </c>
    </row>
    <row r="9" spans="2:15" x14ac:dyDescent="0.25">
      <c r="B9" s="31"/>
      <c r="C9" s="113" t="str">
        <f>CONCATENATE("Sayı  :",IF(L8="","",L8),"-705.99")</f>
        <v>Sayı  :55030733-705.99</v>
      </c>
      <c r="D9" s="113"/>
      <c r="E9" s="113"/>
      <c r="F9" s="115">
        <f ca="1">TODAY()</f>
        <v>45547</v>
      </c>
      <c r="G9" s="115"/>
      <c r="H9" s="32"/>
      <c r="J9" s="22"/>
      <c r="K9" s="63" t="s">
        <v>10</v>
      </c>
      <c r="L9" s="65" t="str">
        <f>IF(L7="","",VLOOKUP(L7,BİLGİ1!B2:D152,3,FALSE))</f>
        <v>Sarıpınar Ortaokulu</v>
      </c>
      <c r="M9" s="24"/>
      <c r="N9" s="90"/>
      <c r="O9" s="72" t="s">
        <v>175</v>
      </c>
    </row>
    <row r="10" spans="2:15" x14ac:dyDescent="0.25">
      <c r="B10" s="31"/>
      <c r="C10" s="113" t="s">
        <v>2</v>
      </c>
      <c r="D10" s="113"/>
      <c r="E10" s="113"/>
      <c r="F10" s="74"/>
      <c r="G10" s="74"/>
      <c r="H10" s="32"/>
      <c r="J10" s="22"/>
      <c r="K10" s="63" t="s">
        <v>191</v>
      </c>
      <c r="L10" s="4">
        <v>12345678</v>
      </c>
      <c r="M10" s="24"/>
      <c r="N10" s="90"/>
      <c r="O10" s="72" t="s">
        <v>193</v>
      </c>
    </row>
    <row r="11" spans="2:15" x14ac:dyDescent="0.25">
      <c r="B11" s="31"/>
      <c r="C11" s="112"/>
      <c r="D11" s="112"/>
      <c r="E11" s="112"/>
      <c r="F11" s="112"/>
      <c r="G11" s="112"/>
      <c r="H11" s="32"/>
      <c r="J11" s="22"/>
      <c r="K11" s="24"/>
      <c r="L11" s="24"/>
      <c r="M11" s="24"/>
      <c r="N11" s="90"/>
      <c r="O11" s="72"/>
    </row>
    <row r="12" spans="2:15" x14ac:dyDescent="0.25">
      <c r="B12" s="31"/>
      <c r="C12" s="112" t="s">
        <v>172</v>
      </c>
      <c r="D12" s="112"/>
      <c r="E12" s="112"/>
      <c r="F12" s="112"/>
      <c r="G12" s="112"/>
      <c r="H12" s="32"/>
      <c r="J12" s="22"/>
      <c r="K12" s="116" t="s">
        <v>204</v>
      </c>
      <c r="L12" s="117"/>
      <c r="M12" s="24"/>
      <c r="N12" s="90"/>
      <c r="O12" s="72"/>
    </row>
    <row r="13" spans="2:15" x14ac:dyDescent="0.25">
      <c r="B13" s="31"/>
      <c r="C13" s="112"/>
      <c r="D13" s="112"/>
      <c r="E13" s="112"/>
      <c r="F13" s="112"/>
      <c r="G13" s="112"/>
      <c r="H13" s="32"/>
      <c r="J13" s="22"/>
      <c r="K13" s="7" t="s">
        <v>11</v>
      </c>
      <c r="L13" s="18" t="s">
        <v>182</v>
      </c>
      <c r="M13" s="24"/>
      <c r="N13" s="90"/>
      <c r="O13" s="72" t="s">
        <v>177</v>
      </c>
    </row>
    <row r="14" spans="2:15" x14ac:dyDescent="0.25">
      <c r="B14" s="31"/>
      <c r="C14" s="128" t="s">
        <v>183</v>
      </c>
      <c r="D14" s="128"/>
      <c r="E14" s="128"/>
      <c r="F14" s="128"/>
      <c r="G14" s="128"/>
      <c r="H14" s="32"/>
      <c r="J14" s="22"/>
      <c r="K14" s="7" t="s">
        <v>7</v>
      </c>
      <c r="L14" s="4">
        <v>13060609038</v>
      </c>
      <c r="M14" s="24"/>
      <c r="N14" s="90"/>
      <c r="O14" s="72" t="s">
        <v>178</v>
      </c>
    </row>
    <row r="15" spans="2:15" ht="15" customHeight="1" x14ac:dyDescent="0.25">
      <c r="B15" s="31"/>
      <c r="C15" s="128"/>
      <c r="D15" s="128"/>
      <c r="E15" s="128"/>
      <c r="F15" s="128"/>
      <c r="G15" s="128"/>
      <c r="H15" s="32"/>
      <c r="J15" s="22"/>
      <c r="K15" s="7" t="s">
        <v>8</v>
      </c>
      <c r="L15" s="4">
        <v>5325276371</v>
      </c>
      <c r="M15" s="24"/>
      <c r="N15" s="90"/>
      <c r="O15" s="72" t="s">
        <v>179</v>
      </c>
    </row>
    <row r="16" spans="2:15" x14ac:dyDescent="0.25">
      <c r="B16" s="31"/>
      <c r="C16" s="128"/>
      <c r="D16" s="128"/>
      <c r="E16" s="128"/>
      <c r="F16" s="128"/>
      <c r="G16" s="128"/>
      <c r="H16" s="32"/>
      <c r="J16" s="22"/>
      <c r="K16" s="7" t="s">
        <v>6</v>
      </c>
      <c r="L16" s="66" t="str">
        <f>CONCATENATE(L7,"@meb.k12.tr")</f>
        <v>737243@meb.k12.tr</v>
      </c>
      <c r="M16" s="24"/>
      <c r="N16" s="90"/>
      <c r="O16" s="72" t="s">
        <v>175</v>
      </c>
    </row>
    <row r="17" spans="2:15" x14ac:dyDescent="0.25">
      <c r="B17" s="31"/>
      <c r="C17" s="74"/>
      <c r="D17" s="74"/>
      <c r="E17" s="74"/>
      <c r="F17" s="74"/>
      <c r="G17" s="74"/>
      <c r="H17" s="32"/>
      <c r="J17" s="22"/>
      <c r="K17" s="7" t="s">
        <v>174</v>
      </c>
      <c r="L17" s="4" t="s">
        <v>166</v>
      </c>
      <c r="M17" s="24"/>
      <c r="N17" s="90"/>
      <c r="O17" s="72" t="s">
        <v>180</v>
      </c>
    </row>
    <row r="18" spans="2:15" ht="15.75" thickBot="1" x14ac:dyDescent="0.3">
      <c r="B18" s="31"/>
      <c r="C18" s="74"/>
      <c r="D18" s="74"/>
      <c r="E18" s="74"/>
      <c r="F18" s="118" t="str">
        <f>IF(L20="","",L20)</f>
        <v>Mehmet DEMİR</v>
      </c>
      <c r="G18" s="118"/>
      <c r="H18" s="32"/>
      <c r="J18" s="22"/>
      <c r="K18" s="24"/>
      <c r="L18" s="24"/>
      <c r="M18" s="24"/>
      <c r="N18" s="91"/>
      <c r="O18" s="72"/>
    </row>
    <row r="19" spans="2:15" x14ac:dyDescent="0.25">
      <c r="B19" s="31"/>
      <c r="C19" s="74"/>
      <c r="D19" s="74"/>
      <c r="E19" s="74"/>
      <c r="F19" s="118" t="str">
        <f>IF(L21="","",L21)</f>
        <v>Okul Müdürü</v>
      </c>
      <c r="G19" s="118"/>
      <c r="H19" s="32"/>
      <c r="J19" s="22"/>
      <c r="K19" s="110" t="s">
        <v>173</v>
      </c>
      <c r="L19" s="111"/>
      <c r="M19" s="23"/>
      <c r="O19" s="72"/>
    </row>
    <row r="20" spans="2:15" x14ac:dyDescent="0.25">
      <c r="B20" s="31"/>
      <c r="C20" s="74"/>
      <c r="D20" s="74"/>
      <c r="E20" s="74"/>
      <c r="F20" s="75"/>
      <c r="G20" s="75"/>
      <c r="H20" s="32"/>
      <c r="J20" s="22"/>
      <c r="K20" s="64" t="s">
        <v>11</v>
      </c>
      <c r="L20" s="88" t="s">
        <v>181</v>
      </c>
      <c r="M20" s="23"/>
      <c r="O20" s="72"/>
    </row>
    <row r="21" spans="2:15" ht="15.75" thickBot="1" x14ac:dyDescent="0.3">
      <c r="B21" s="31"/>
      <c r="C21" s="74"/>
      <c r="D21" s="74"/>
      <c r="E21" s="74"/>
      <c r="F21" s="74"/>
      <c r="G21" s="74"/>
      <c r="H21" s="32"/>
      <c r="J21" s="22"/>
      <c r="K21" s="64" t="s">
        <v>174</v>
      </c>
      <c r="L21" s="88" t="s">
        <v>3</v>
      </c>
      <c r="M21" s="23"/>
      <c r="O21" s="72"/>
    </row>
    <row r="22" spans="2:15" ht="16.5" thickTop="1" thickBot="1" x14ac:dyDescent="0.3">
      <c r="B22" s="31"/>
      <c r="C22" s="119" t="s">
        <v>196</v>
      </c>
      <c r="D22" s="120"/>
      <c r="E22" s="120"/>
      <c r="F22" s="120"/>
      <c r="G22" s="121"/>
      <c r="H22" s="32"/>
      <c r="J22" s="25"/>
      <c r="K22" s="26"/>
      <c r="L22" s="26"/>
      <c r="M22" s="27"/>
      <c r="O22" s="73"/>
    </row>
    <row r="23" spans="2:15" ht="16.5" customHeight="1" x14ac:dyDescent="0.25">
      <c r="B23" s="31"/>
      <c r="C23" s="2" t="s">
        <v>10</v>
      </c>
      <c r="D23" s="3" t="s">
        <v>4</v>
      </c>
      <c r="E23" s="135" t="str">
        <f>IF(L9="","",L9)</f>
        <v>Sarıpınar Ortaokulu</v>
      </c>
      <c r="F23" s="135"/>
      <c r="G23" s="136"/>
      <c r="H23" s="32"/>
    </row>
    <row r="24" spans="2:15" x14ac:dyDescent="0.25">
      <c r="B24" s="31"/>
      <c r="C24" s="2" t="s">
        <v>9</v>
      </c>
      <c r="D24" s="3" t="s">
        <v>4</v>
      </c>
      <c r="E24" s="135">
        <f>IF(L7="","",L7)</f>
        <v>737243</v>
      </c>
      <c r="F24" s="135"/>
      <c r="G24" s="136"/>
      <c r="H24" s="32"/>
      <c r="J24" s="92"/>
      <c r="K24" s="92"/>
      <c r="L24" s="92"/>
      <c r="M24" s="92"/>
    </row>
    <row r="25" spans="2:15" ht="15.75" thickBot="1" x14ac:dyDescent="0.3">
      <c r="B25" s="31"/>
      <c r="C25" s="8" t="s">
        <v>191</v>
      </c>
      <c r="D25" s="9" t="s">
        <v>4</v>
      </c>
      <c r="E25" s="140">
        <f>IF(L10="","",L10)</f>
        <v>12345678</v>
      </c>
      <c r="F25" s="140"/>
      <c r="G25" s="141"/>
      <c r="H25" s="32"/>
      <c r="J25" s="145" t="s">
        <v>201</v>
      </c>
      <c r="K25" s="146"/>
      <c r="L25" s="146"/>
      <c r="M25" s="147"/>
    </row>
    <row r="26" spans="2:15" ht="16.5" thickTop="1" thickBot="1" x14ac:dyDescent="0.3">
      <c r="B26" s="31"/>
      <c r="C26" s="80"/>
      <c r="D26" s="81"/>
      <c r="E26" s="82"/>
      <c r="F26" s="82"/>
      <c r="G26" s="82"/>
      <c r="H26" s="32"/>
      <c r="J26" s="142" t="s">
        <v>211</v>
      </c>
      <c r="K26" s="143"/>
      <c r="L26" s="143"/>
      <c r="M26" s="144"/>
    </row>
    <row r="27" spans="2:15" ht="15.75" thickTop="1" x14ac:dyDescent="0.25">
      <c r="B27" s="31"/>
      <c r="C27" s="107" t="s">
        <v>204</v>
      </c>
      <c r="D27" s="108"/>
      <c r="E27" s="108"/>
      <c r="F27" s="108"/>
      <c r="G27" s="109"/>
      <c r="H27" s="32"/>
      <c r="J27" s="148" t="s">
        <v>210</v>
      </c>
      <c r="K27" s="149"/>
      <c r="L27" s="149"/>
      <c r="M27" s="150"/>
    </row>
    <row r="28" spans="2:15" x14ac:dyDescent="0.25">
      <c r="B28" s="31"/>
      <c r="C28" s="5" t="s">
        <v>11</v>
      </c>
      <c r="D28" s="6" t="s">
        <v>4</v>
      </c>
      <c r="E28" s="105" t="str">
        <f>IF(L13="","",L13)</f>
        <v>Ahmet GÜNEŞ</v>
      </c>
      <c r="F28" s="105"/>
      <c r="G28" s="106"/>
      <c r="H28" s="32"/>
      <c r="J28" s="151" t="s">
        <v>200</v>
      </c>
      <c r="K28" s="152"/>
      <c r="L28" s="152"/>
      <c r="M28" s="153"/>
    </row>
    <row r="29" spans="2:15" x14ac:dyDescent="0.25">
      <c r="B29" s="31"/>
      <c r="C29" s="5" t="s">
        <v>13</v>
      </c>
      <c r="D29" s="6" t="s">
        <v>4</v>
      </c>
      <c r="E29" s="105">
        <f>IF(L14="","",L14)</f>
        <v>13060609038</v>
      </c>
      <c r="F29" s="105"/>
      <c r="G29" s="106"/>
      <c r="H29" s="32"/>
    </row>
    <row r="30" spans="2:15" x14ac:dyDescent="0.25">
      <c r="B30" s="31"/>
      <c r="C30" s="5" t="s">
        <v>14</v>
      </c>
      <c r="D30" s="6" t="s">
        <v>4</v>
      </c>
      <c r="E30" s="105">
        <f>IF(L15="","",L15)</f>
        <v>5325276371</v>
      </c>
      <c r="F30" s="105"/>
      <c r="G30" s="106"/>
      <c r="H30" s="32"/>
      <c r="J30" s="145" t="s">
        <v>209</v>
      </c>
      <c r="K30" s="146"/>
      <c r="L30" s="146"/>
      <c r="M30" s="147"/>
    </row>
    <row r="31" spans="2:15" x14ac:dyDescent="0.25">
      <c r="B31" s="31"/>
      <c r="C31" s="5" t="s">
        <v>6</v>
      </c>
      <c r="D31" s="6" t="s">
        <v>4</v>
      </c>
      <c r="E31" s="105" t="str">
        <f>IF(L16="","",L16)</f>
        <v>737243@meb.k12.tr</v>
      </c>
      <c r="F31" s="105"/>
      <c r="G31" s="106"/>
      <c r="H31" s="32"/>
      <c r="J31" s="142" t="s">
        <v>207</v>
      </c>
      <c r="K31" s="143"/>
      <c r="L31" s="143"/>
      <c r="M31" s="144"/>
    </row>
    <row r="32" spans="2:15" ht="15.75" thickBot="1" x14ac:dyDescent="0.3">
      <c r="B32" s="31"/>
      <c r="C32" s="10" t="s">
        <v>174</v>
      </c>
      <c r="D32" s="11" t="s">
        <v>4</v>
      </c>
      <c r="E32" s="154" t="str">
        <f>IF(L17="","",L17)</f>
        <v>Müdür Yardımcısı</v>
      </c>
      <c r="F32" s="154"/>
      <c r="G32" s="155"/>
      <c r="H32" s="32"/>
      <c r="J32" s="148" t="s">
        <v>208</v>
      </c>
      <c r="K32" s="149"/>
      <c r="L32" s="149"/>
      <c r="M32" s="150"/>
    </row>
    <row r="33" spans="2:13" ht="16.5" thickTop="1" thickBot="1" x14ac:dyDescent="0.3">
      <c r="B33" s="31"/>
      <c r="C33" s="77"/>
      <c r="D33" s="78"/>
      <c r="E33" s="79"/>
      <c r="F33" s="79"/>
      <c r="G33" s="79"/>
      <c r="H33" s="32"/>
      <c r="J33" s="151" t="s">
        <v>200</v>
      </c>
      <c r="K33" s="152"/>
      <c r="L33" s="152"/>
      <c r="M33" s="153"/>
    </row>
    <row r="34" spans="2:13" ht="15.75" thickTop="1" x14ac:dyDescent="0.25">
      <c r="B34" s="31"/>
      <c r="C34" s="156" t="s">
        <v>202</v>
      </c>
      <c r="D34" s="157"/>
      <c r="E34" s="157"/>
      <c r="F34" s="157"/>
      <c r="G34" s="158"/>
      <c r="H34" s="32"/>
    </row>
    <row r="35" spans="2:13" ht="16.5" customHeight="1" x14ac:dyDescent="0.25">
      <c r="B35" s="31"/>
      <c r="C35" s="67" t="s">
        <v>184</v>
      </c>
      <c r="D35" s="97" t="s">
        <v>197</v>
      </c>
      <c r="E35" s="98"/>
      <c r="F35" s="99"/>
      <c r="G35" s="95"/>
      <c r="H35" s="32"/>
    </row>
    <row r="36" spans="2:13" ht="16.5" customHeight="1" x14ac:dyDescent="0.25">
      <c r="B36" s="31"/>
      <c r="C36" s="67" t="s">
        <v>184</v>
      </c>
      <c r="D36" s="97" t="s">
        <v>198</v>
      </c>
      <c r="E36" s="98"/>
      <c r="F36" s="99"/>
      <c r="G36" s="95"/>
      <c r="H36" s="32"/>
    </row>
    <row r="37" spans="2:13" ht="16.5" customHeight="1" x14ac:dyDescent="0.25">
      <c r="B37" s="31"/>
      <c r="C37" s="67" t="s">
        <v>187</v>
      </c>
      <c r="D37" s="97" t="s">
        <v>205</v>
      </c>
      <c r="E37" s="98"/>
      <c r="F37" s="99"/>
      <c r="G37" s="95"/>
      <c r="H37" s="32"/>
    </row>
    <row r="38" spans="2:13" ht="16.5" customHeight="1" x14ac:dyDescent="0.25">
      <c r="B38" s="31"/>
      <c r="C38" s="67" t="s">
        <v>187</v>
      </c>
      <c r="D38" s="97" t="s">
        <v>206</v>
      </c>
      <c r="E38" s="98"/>
      <c r="F38" s="99"/>
      <c r="G38" s="95"/>
      <c r="H38" s="32"/>
    </row>
    <row r="39" spans="2:13" ht="16.5" customHeight="1" x14ac:dyDescent="0.25">
      <c r="B39" s="31"/>
      <c r="C39" s="67" t="s">
        <v>185</v>
      </c>
      <c r="D39" s="97" t="s">
        <v>199</v>
      </c>
      <c r="E39" s="98"/>
      <c r="F39" s="99"/>
      <c r="G39" s="95"/>
      <c r="H39" s="32"/>
    </row>
    <row r="40" spans="2:13" ht="16.5" customHeight="1" x14ac:dyDescent="0.25">
      <c r="B40" s="31"/>
      <c r="C40" s="67" t="s">
        <v>186</v>
      </c>
      <c r="D40" s="97" t="s">
        <v>188</v>
      </c>
      <c r="E40" s="98"/>
      <c r="F40" s="99"/>
      <c r="G40" s="95"/>
      <c r="H40" s="32"/>
    </row>
    <row r="41" spans="2:13" x14ac:dyDescent="0.25">
      <c r="B41" s="31"/>
      <c r="C41" s="68" t="s">
        <v>190</v>
      </c>
      <c r="D41" s="137" t="s">
        <v>189</v>
      </c>
      <c r="E41" s="138"/>
      <c r="F41" s="139"/>
      <c r="G41" s="95"/>
      <c r="H41" s="32"/>
    </row>
    <row r="42" spans="2:13" x14ac:dyDescent="0.25">
      <c r="B42" s="31"/>
      <c r="C42" s="122" t="s">
        <v>212</v>
      </c>
      <c r="D42" s="123"/>
      <c r="E42" s="123"/>
      <c r="F42" s="123"/>
      <c r="G42" s="96" t="s">
        <v>213</v>
      </c>
      <c r="H42" s="32"/>
    </row>
    <row r="43" spans="2:13" ht="15" customHeight="1" thickBot="1" x14ac:dyDescent="0.3">
      <c r="B43" s="31"/>
      <c r="C43" s="124" t="s">
        <v>214</v>
      </c>
      <c r="D43" s="125"/>
      <c r="E43" s="125"/>
      <c r="F43" s="125"/>
      <c r="G43" s="126"/>
      <c r="H43" s="32"/>
    </row>
    <row r="44" spans="2:13" ht="10.5" customHeight="1" thickTop="1" thickBot="1" x14ac:dyDescent="0.3">
      <c r="B44" s="31"/>
      <c r="H44" s="32"/>
    </row>
    <row r="45" spans="2:13" ht="15.75" thickTop="1" x14ac:dyDescent="0.25">
      <c r="B45" s="31"/>
      <c r="C45" s="132" t="str">
        <f>CONCATENATE("Tatbiki İmza: ","(",E28,")")</f>
        <v>Tatbiki İmza: (Ahmet GÜNEŞ)</v>
      </c>
      <c r="D45" s="133"/>
      <c r="E45" s="133"/>
      <c r="F45" s="133"/>
      <c r="G45" s="134"/>
      <c r="H45" s="32"/>
    </row>
    <row r="46" spans="2:13" x14ac:dyDescent="0.25">
      <c r="B46" s="31"/>
      <c r="C46" s="129"/>
      <c r="D46" s="130"/>
      <c r="E46" s="74"/>
      <c r="F46" s="113"/>
      <c r="G46" s="131"/>
      <c r="H46" s="32"/>
    </row>
    <row r="47" spans="2:13" x14ac:dyDescent="0.25">
      <c r="B47" s="31"/>
      <c r="C47" s="83"/>
      <c r="D47" s="74"/>
      <c r="E47" s="74"/>
      <c r="F47" s="74"/>
      <c r="G47" s="84"/>
      <c r="H47" s="32"/>
    </row>
    <row r="48" spans="2:13" x14ac:dyDescent="0.25">
      <c r="B48" s="31"/>
      <c r="C48" s="83"/>
      <c r="D48" s="74"/>
      <c r="E48" s="74"/>
      <c r="F48" s="74"/>
      <c r="G48" s="84"/>
      <c r="H48" s="32"/>
    </row>
    <row r="49" spans="2:13" ht="15" customHeight="1" x14ac:dyDescent="0.25">
      <c r="B49" s="31"/>
      <c r="C49" s="83"/>
      <c r="D49" s="74"/>
      <c r="E49" s="74"/>
      <c r="F49" s="74"/>
      <c r="G49" s="84"/>
      <c r="H49" s="32"/>
    </row>
    <row r="50" spans="2:13" ht="15.75" thickBot="1" x14ac:dyDescent="0.3">
      <c r="B50" s="31"/>
      <c r="C50" s="85"/>
      <c r="D50" s="86"/>
      <c r="E50" s="86"/>
      <c r="F50" s="86"/>
      <c r="G50" s="87"/>
      <c r="H50" s="32"/>
    </row>
    <row r="51" spans="2:13" ht="15.75" thickTop="1" x14ac:dyDescent="0.25">
      <c r="B51" s="31"/>
      <c r="C51" s="127"/>
      <c r="D51" s="127"/>
      <c r="E51" s="127"/>
      <c r="F51" s="127"/>
      <c r="G51" s="127"/>
      <c r="H51" s="32"/>
    </row>
    <row r="52" spans="2:13" ht="15.75" thickBot="1" x14ac:dyDescent="0.3">
      <c r="B52" s="33"/>
      <c r="C52" s="34"/>
      <c r="D52" s="35"/>
      <c r="E52" s="35"/>
      <c r="F52" s="35"/>
      <c r="G52" s="35"/>
      <c r="H52" s="36"/>
      <c r="J52" s="69"/>
      <c r="K52" s="94" t="s">
        <v>194</v>
      </c>
      <c r="L52" s="93" t="s">
        <v>195</v>
      </c>
      <c r="M52" s="70"/>
    </row>
  </sheetData>
  <sheetProtection algorithmName="SHA-512" hashValue="K95Ag+ysE4uyWTKkMd73Umkz+pgTXEiW3CObgCPpyJAmI61d1qgDxgguXIftvVCA3CFBPYPcJyWCuK/rruqEsQ==" saltValue="7Uxh3chIbRh1kv8U3HxJcg==" spinCount="100000" sheet="1" objects="1" scenarios="1"/>
  <mergeCells count="49">
    <mergeCell ref="J33:M33"/>
    <mergeCell ref="D40:F40"/>
    <mergeCell ref="J27:M27"/>
    <mergeCell ref="J28:M28"/>
    <mergeCell ref="E30:G30"/>
    <mergeCell ref="E32:G32"/>
    <mergeCell ref="C34:G34"/>
    <mergeCell ref="J26:M26"/>
    <mergeCell ref="J25:M25"/>
    <mergeCell ref="J30:M30"/>
    <mergeCell ref="J31:M31"/>
    <mergeCell ref="J32:M32"/>
    <mergeCell ref="D37:F37"/>
    <mergeCell ref="D41:F41"/>
    <mergeCell ref="E24:G24"/>
    <mergeCell ref="E25:G25"/>
    <mergeCell ref="E31:G31"/>
    <mergeCell ref="C22:G22"/>
    <mergeCell ref="C42:F42"/>
    <mergeCell ref="C43:G43"/>
    <mergeCell ref="C51:G51"/>
    <mergeCell ref="C11:G11"/>
    <mergeCell ref="C12:G12"/>
    <mergeCell ref="C13:G13"/>
    <mergeCell ref="C14:G16"/>
    <mergeCell ref="F18:G18"/>
    <mergeCell ref="C46:D46"/>
    <mergeCell ref="F46:G46"/>
    <mergeCell ref="C45:G45"/>
    <mergeCell ref="E23:G23"/>
    <mergeCell ref="D35:F35"/>
    <mergeCell ref="D36:F36"/>
    <mergeCell ref="D39:F39"/>
    <mergeCell ref="D38:F38"/>
    <mergeCell ref="K6:L6"/>
    <mergeCell ref="K3:L4"/>
    <mergeCell ref="E28:G28"/>
    <mergeCell ref="C27:G27"/>
    <mergeCell ref="E29:G29"/>
    <mergeCell ref="K19:L19"/>
    <mergeCell ref="C3:G3"/>
    <mergeCell ref="C4:G4"/>
    <mergeCell ref="C8:G8"/>
    <mergeCell ref="C9:E9"/>
    <mergeCell ref="C5:G6"/>
    <mergeCell ref="C10:E10"/>
    <mergeCell ref="F9:G9"/>
    <mergeCell ref="K12:L12"/>
    <mergeCell ref="F19:G19"/>
  </mergeCells>
  <pageMargins left="0.78740157480314965" right="0.70866141732283472" top="0.74803149606299213" bottom="0.74803149606299213" header="0.31496062992125984" footer="0.31496062992125984"/>
  <pageSetup paperSize="9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6</xdr:col>
                    <xdr:colOff>438150</xdr:colOff>
                    <xdr:row>34</xdr:row>
                    <xdr:rowOff>9525</xdr:rowOff>
                  </from>
                  <to>
                    <xdr:col>6</xdr:col>
                    <xdr:colOff>638175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6</xdr:col>
                    <xdr:colOff>438150</xdr:colOff>
                    <xdr:row>35</xdr:row>
                    <xdr:rowOff>9525</xdr:rowOff>
                  </from>
                  <to>
                    <xdr:col>6</xdr:col>
                    <xdr:colOff>638175</xdr:colOff>
                    <xdr:row>35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6</xdr:col>
                    <xdr:colOff>438150</xdr:colOff>
                    <xdr:row>36</xdr:row>
                    <xdr:rowOff>9525</xdr:rowOff>
                  </from>
                  <to>
                    <xdr:col>6</xdr:col>
                    <xdr:colOff>638175</xdr:colOff>
                    <xdr:row>36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6</xdr:col>
                    <xdr:colOff>438150</xdr:colOff>
                    <xdr:row>37</xdr:row>
                    <xdr:rowOff>9525</xdr:rowOff>
                  </from>
                  <to>
                    <xdr:col>6</xdr:col>
                    <xdr:colOff>638175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6</xdr:col>
                    <xdr:colOff>438150</xdr:colOff>
                    <xdr:row>38</xdr:row>
                    <xdr:rowOff>9525</xdr:rowOff>
                  </from>
                  <to>
                    <xdr:col>6</xdr:col>
                    <xdr:colOff>638175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6</xdr:col>
                    <xdr:colOff>438150</xdr:colOff>
                    <xdr:row>39</xdr:row>
                    <xdr:rowOff>9525</xdr:rowOff>
                  </from>
                  <to>
                    <xdr:col>6</xdr:col>
                    <xdr:colOff>638175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6</xdr:col>
                    <xdr:colOff>438150</xdr:colOff>
                    <xdr:row>40</xdr:row>
                    <xdr:rowOff>9525</xdr:rowOff>
                  </from>
                  <to>
                    <xdr:col>6</xdr:col>
                    <xdr:colOff>638175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6</xdr:col>
                    <xdr:colOff>438150</xdr:colOff>
                    <xdr:row>41</xdr:row>
                    <xdr:rowOff>9525</xdr:rowOff>
                  </from>
                  <to>
                    <xdr:col>6</xdr:col>
                    <xdr:colOff>638175</xdr:colOff>
                    <xdr:row>42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BCDFB4-1E69-4CA6-B328-A3ECAE7B4C7B}">
  <sheetPr codeName="Sayfa2"/>
  <dimension ref="A1:E153"/>
  <sheetViews>
    <sheetView workbookViewId="0">
      <selection activeCell="I21" sqref="I21:I22"/>
    </sheetView>
  </sheetViews>
  <sheetFormatPr defaultColWidth="58.85546875" defaultRowHeight="11.25" x14ac:dyDescent="0.2"/>
  <cols>
    <col min="1" max="1" width="6.28515625" style="17" customWidth="1"/>
    <col min="2" max="2" width="13.28515625" style="17" bestFit="1" customWidth="1"/>
    <col min="3" max="3" width="14.5703125" style="17" bestFit="1" customWidth="1"/>
    <col min="4" max="4" width="34.7109375" style="17" customWidth="1"/>
    <col min="5" max="5" width="4.7109375" style="17" bestFit="1" customWidth="1"/>
    <col min="6" max="10" width="27.7109375" style="17" customWidth="1"/>
    <col min="11" max="16384" width="58.85546875" style="17"/>
  </cols>
  <sheetData>
    <row r="1" spans="1:5" x14ac:dyDescent="0.2">
      <c r="A1" s="62" t="s">
        <v>171</v>
      </c>
      <c r="B1" s="62" t="s">
        <v>9</v>
      </c>
      <c r="C1" s="62" t="s">
        <v>170</v>
      </c>
      <c r="D1" s="62" t="s">
        <v>167</v>
      </c>
      <c r="E1" s="62" t="s">
        <v>168</v>
      </c>
    </row>
    <row r="2" spans="1:5" x14ac:dyDescent="0.2">
      <c r="A2" s="16">
        <v>1</v>
      </c>
      <c r="B2" s="37">
        <v>737250</v>
      </c>
      <c r="C2" s="16">
        <v>91105575</v>
      </c>
      <c r="D2" s="38" t="s">
        <v>15</v>
      </c>
      <c r="E2" s="12" t="s">
        <v>16</v>
      </c>
    </row>
    <row r="3" spans="1:5" x14ac:dyDescent="0.2">
      <c r="A3" s="16">
        <v>2</v>
      </c>
      <c r="B3" s="41">
        <v>737245</v>
      </c>
      <c r="C3" s="16">
        <v>22768739</v>
      </c>
      <c r="D3" s="42" t="s">
        <v>104</v>
      </c>
      <c r="E3" s="12" t="s">
        <v>16</v>
      </c>
    </row>
    <row r="4" spans="1:5" x14ac:dyDescent="0.2">
      <c r="A4" s="16">
        <v>3</v>
      </c>
      <c r="B4" s="47">
        <v>748741</v>
      </c>
      <c r="C4" s="16">
        <v>66289699</v>
      </c>
      <c r="D4" s="48" t="s">
        <v>144</v>
      </c>
      <c r="E4" s="12" t="s">
        <v>18</v>
      </c>
    </row>
    <row r="5" spans="1:5" x14ac:dyDescent="0.2">
      <c r="A5" s="16">
        <v>4</v>
      </c>
      <c r="B5" s="37">
        <v>737877</v>
      </c>
      <c r="C5" s="16">
        <v>82301641</v>
      </c>
      <c r="D5" s="38" t="s">
        <v>17</v>
      </c>
      <c r="E5" s="12" t="s">
        <v>18</v>
      </c>
    </row>
    <row r="6" spans="1:5" x14ac:dyDescent="0.2">
      <c r="A6" s="16">
        <v>5</v>
      </c>
      <c r="B6" s="37">
        <v>740004</v>
      </c>
      <c r="C6" s="16">
        <v>13564302</v>
      </c>
      <c r="D6" s="38" t="s">
        <v>19</v>
      </c>
      <c r="E6" s="12" t="s">
        <v>18</v>
      </c>
    </row>
    <row r="7" spans="1:5" x14ac:dyDescent="0.2">
      <c r="A7" s="16">
        <v>6</v>
      </c>
      <c r="B7" s="37">
        <v>738038</v>
      </c>
      <c r="C7" s="16">
        <v>16461654</v>
      </c>
      <c r="D7" s="38" t="s">
        <v>20</v>
      </c>
      <c r="E7" s="12" t="s">
        <v>18</v>
      </c>
    </row>
    <row r="8" spans="1:5" x14ac:dyDescent="0.2">
      <c r="A8" s="16">
        <v>7</v>
      </c>
      <c r="B8" s="49">
        <v>763704</v>
      </c>
      <c r="C8" s="16">
        <v>55401757</v>
      </c>
      <c r="D8" s="50" t="s">
        <v>145</v>
      </c>
      <c r="E8" s="12" t="s">
        <v>18</v>
      </c>
    </row>
    <row r="9" spans="1:5" x14ac:dyDescent="0.2">
      <c r="A9" s="16">
        <v>8</v>
      </c>
      <c r="B9" s="37">
        <v>759421</v>
      </c>
      <c r="C9" s="16">
        <v>81321127</v>
      </c>
      <c r="D9" s="38" t="s">
        <v>21</v>
      </c>
      <c r="E9" s="12" t="s">
        <v>16</v>
      </c>
    </row>
    <row r="10" spans="1:5" x14ac:dyDescent="0.2">
      <c r="A10" s="16">
        <v>9</v>
      </c>
      <c r="B10" s="41">
        <v>759418</v>
      </c>
      <c r="C10" s="16">
        <v>31873163</v>
      </c>
      <c r="D10" s="42" t="s">
        <v>105</v>
      </c>
      <c r="E10" s="12" t="s">
        <v>16</v>
      </c>
    </row>
    <row r="11" spans="1:5" x14ac:dyDescent="0.2">
      <c r="A11" s="16">
        <v>10</v>
      </c>
      <c r="B11" s="37">
        <v>740386</v>
      </c>
      <c r="C11" s="16">
        <v>35120728</v>
      </c>
      <c r="D11" s="38" t="s">
        <v>22</v>
      </c>
      <c r="E11" s="12" t="s">
        <v>18</v>
      </c>
    </row>
    <row r="12" spans="1:5" x14ac:dyDescent="0.2">
      <c r="A12" s="16">
        <v>11</v>
      </c>
      <c r="B12" s="37">
        <v>740397</v>
      </c>
      <c r="C12" s="16">
        <v>47087219</v>
      </c>
      <c r="D12" s="38" t="s">
        <v>23</v>
      </c>
      <c r="E12" s="12" t="s">
        <v>18</v>
      </c>
    </row>
    <row r="13" spans="1:5" x14ac:dyDescent="0.2">
      <c r="A13" s="16">
        <v>12</v>
      </c>
      <c r="B13" s="37">
        <v>740425</v>
      </c>
      <c r="C13" s="16">
        <v>83211365</v>
      </c>
      <c r="D13" s="38" t="s">
        <v>24</v>
      </c>
      <c r="E13" s="12" t="s">
        <v>18</v>
      </c>
    </row>
    <row r="14" spans="1:5" x14ac:dyDescent="0.2">
      <c r="A14" s="16">
        <v>13</v>
      </c>
      <c r="B14" s="37">
        <v>740436</v>
      </c>
      <c r="C14" s="16">
        <v>79221918</v>
      </c>
      <c r="D14" s="38" t="s">
        <v>25</v>
      </c>
      <c r="E14" s="12" t="s">
        <v>18</v>
      </c>
    </row>
    <row r="15" spans="1:5" x14ac:dyDescent="0.2">
      <c r="A15" s="16">
        <v>14</v>
      </c>
      <c r="B15" s="37">
        <v>740454</v>
      </c>
      <c r="C15" s="16">
        <v>40037013</v>
      </c>
      <c r="D15" s="38" t="s">
        <v>26</v>
      </c>
      <c r="E15" s="12" t="s">
        <v>18</v>
      </c>
    </row>
    <row r="16" spans="1:5" x14ac:dyDescent="0.2">
      <c r="A16" s="16">
        <v>15</v>
      </c>
      <c r="B16" s="43">
        <v>770727</v>
      </c>
      <c r="C16" s="16">
        <v>96641303</v>
      </c>
      <c r="D16" s="44" t="s">
        <v>106</v>
      </c>
      <c r="E16" s="13" t="s">
        <v>18</v>
      </c>
    </row>
    <row r="17" spans="1:5" x14ac:dyDescent="0.2">
      <c r="A17" s="16">
        <v>16</v>
      </c>
      <c r="B17" s="37">
        <v>740467</v>
      </c>
      <c r="C17" s="16">
        <v>26476957</v>
      </c>
      <c r="D17" s="38" t="s">
        <v>27</v>
      </c>
      <c r="E17" s="12" t="s">
        <v>18</v>
      </c>
    </row>
    <row r="18" spans="1:5" x14ac:dyDescent="0.2">
      <c r="A18" s="16">
        <v>17</v>
      </c>
      <c r="B18" s="37">
        <v>740480</v>
      </c>
      <c r="C18" s="16">
        <v>24321678</v>
      </c>
      <c r="D18" s="38" t="s">
        <v>28</v>
      </c>
      <c r="E18" s="12" t="s">
        <v>18</v>
      </c>
    </row>
    <row r="19" spans="1:5" x14ac:dyDescent="0.2">
      <c r="A19" s="16">
        <v>18</v>
      </c>
      <c r="B19" s="37">
        <v>738441</v>
      </c>
      <c r="C19" s="16">
        <v>32954787</v>
      </c>
      <c r="D19" s="38" t="s">
        <v>12</v>
      </c>
      <c r="E19" s="12" t="s">
        <v>16</v>
      </c>
    </row>
    <row r="20" spans="1:5" x14ac:dyDescent="0.2">
      <c r="A20" s="16">
        <v>19</v>
      </c>
      <c r="B20" s="37">
        <v>738678</v>
      </c>
      <c r="C20" s="16">
        <v>35802400</v>
      </c>
      <c r="D20" s="38" t="s">
        <v>29</v>
      </c>
      <c r="E20" s="12" t="s">
        <v>18</v>
      </c>
    </row>
    <row r="21" spans="1:5" x14ac:dyDescent="0.2">
      <c r="A21" s="16">
        <v>20</v>
      </c>
      <c r="B21" s="41">
        <v>738691</v>
      </c>
      <c r="C21" s="16">
        <v>39786754</v>
      </c>
      <c r="D21" s="42" t="s">
        <v>107</v>
      </c>
      <c r="E21" s="12" t="s">
        <v>18</v>
      </c>
    </row>
    <row r="22" spans="1:5" x14ac:dyDescent="0.2">
      <c r="A22" s="16">
        <v>21</v>
      </c>
      <c r="B22" s="37">
        <v>738611</v>
      </c>
      <c r="C22" s="16">
        <v>15214200</v>
      </c>
      <c r="D22" s="38" t="s">
        <v>31</v>
      </c>
      <c r="E22" s="12" t="s">
        <v>18</v>
      </c>
    </row>
    <row r="23" spans="1:5" x14ac:dyDescent="0.2">
      <c r="A23" s="16">
        <v>22</v>
      </c>
      <c r="B23" s="41">
        <v>738638</v>
      </c>
      <c r="C23" s="16">
        <v>37304715</v>
      </c>
      <c r="D23" s="42" t="s">
        <v>108</v>
      </c>
      <c r="E23" s="12" t="s">
        <v>18</v>
      </c>
    </row>
    <row r="24" spans="1:5" x14ac:dyDescent="0.2">
      <c r="A24" s="16">
        <v>23</v>
      </c>
      <c r="B24" s="37">
        <v>740497</v>
      </c>
      <c r="C24" s="16">
        <v>87373840</v>
      </c>
      <c r="D24" s="38" t="s">
        <v>30</v>
      </c>
      <c r="E24" s="12" t="s">
        <v>18</v>
      </c>
    </row>
    <row r="25" spans="1:5" x14ac:dyDescent="0.2">
      <c r="A25" s="16">
        <v>24</v>
      </c>
      <c r="B25" s="37">
        <v>738688</v>
      </c>
      <c r="C25" s="16">
        <v>19728929</v>
      </c>
      <c r="D25" s="38" t="s">
        <v>32</v>
      </c>
      <c r="E25" s="12" t="s">
        <v>18</v>
      </c>
    </row>
    <row r="26" spans="1:5" x14ac:dyDescent="0.2">
      <c r="A26" s="16">
        <v>25</v>
      </c>
      <c r="B26" s="41">
        <v>738686</v>
      </c>
      <c r="C26" s="16">
        <v>95261035</v>
      </c>
      <c r="D26" s="42" t="s">
        <v>109</v>
      </c>
      <c r="E26" s="12" t="s">
        <v>18</v>
      </c>
    </row>
    <row r="27" spans="1:5" x14ac:dyDescent="0.2">
      <c r="A27" s="16">
        <v>26</v>
      </c>
      <c r="B27" s="53">
        <v>972061</v>
      </c>
      <c r="C27" s="16">
        <v>55666903</v>
      </c>
      <c r="D27" s="54" t="s">
        <v>158</v>
      </c>
      <c r="E27" s="12" t="s">
        <v>16</v>
      </c>
    </row>
    <row r="28" spans="1:5" x14ac:dyDescent="0.2">
      <c r="A28" s="16">
        <v>27</v>
      </c>
      <c r="B28" s="53">
        <v>966450</v>
      </c>
      <c r="C28" s="16">
        <v>45761503</v>
      </c>
      <c r="D28" s="54" t="s">
        <v>152</v>
      </c>
      <c r="E28" s="12" t="s">
        <v>16</v>
      </c>
    </row>
    <row r="29" spans="1:5" x14ac:dyDescent="0.2">
      <c r="A29" s="16">
        <v>28</v>
      </c>
      <c r="B29" s="57">
        <v>886749</v>
      </c>
      <c r="C29" s="16">
        <v>81170966</v>
      </c>
      <c r="D29" s="58" t="s">
        <v>162</v>
      </c>
      <c r="E29" s="12" t="s">
        <v>16</v>
      </c>
    </row>
    <row r="30" spans="1:5" x14ac:dyDescent="0.2">
      <c r="A30" s="16">
        <v>29</v>
      </c>
      <c r="B30" s="53">
        <v>972048</v>
      </c>
      <c r="C30" s="16">
        <v>58136478</v>
      </c>
      <c r="D30" s="55" t="s">
        <v>153</v>
      </c>
      <c r="E30" s="12" t="s">
        <v>16</v>
      </c>
    </row>
    <row r="31" spans="1:5" x14ac:dyDescent="0.2">
      <c r="A31" s="16">
        <v>30</v>
      </c>
      <c r="B31" s="37">
        <v>751859</v>
      </c>
      <c r="C31" s="16">
        <v>38441005</v>
      </c>
      <c r="D31" s="38" t="s">
        <v>33</v>
      </c>
      <c r="E31" s="12" t="s">
        <v>16</v>
      </c>
    </row>
    <row r="32" spans="1:5" x14ac:dyDescent="0.2">
      <c r="A32" s="16">
        <v>31</v>
      </c>
      <c r="B32" s="49">
        <v>760659</v>
      </c>
      <c r="C32" s="16">
        <v>93783775</v>
      </c>
      <c r="D32" s="50" t="s">
        <v>146</v>
      </c>
      <c r="E32" s="12" t="s">
        <v>16</v>
      </c>
    </row>
    <row r="33" spans="1:5" x14ac:dyDescent="0.2">
      <c r="A33" s="16">
        <v>32</v>
      </c>
      <c r="B33" s="56">
        <v>763859</v>
      </c>
      <c r="C33" s="16">
        <v>96556794</v>
      </c>
      <c r="D33" s="54" t="s">
        <v>154</v>
      </c>
      <c r="E33" s="12" t="s">
        <v>16</v>
      </c>
    </row>
    <row r="34" spans="1:5" x14ac:dyDescent="0.2">
      <c r="A34" s="16">
        <v>33</v>
      </c>
      <c r="B34" s="53">
        <v>970238</v>
      </c>
      <c r="C34" s="16">
        <v>41787984</v>
      </c>
      <c r="D34" s="54" t="s">
        <v>155</v>
      </c>
      <c r="E34" s="12" t="s">
        <v>16</v>
      </c>
    </row>
    <row r="35" spans="1:5" x14ac:dyDescent="0.2">
      <c r="A35" s="16">
        <v>34</v>
      </c>
      <c r="B35" s="53">
        <v>751019</v>
      </c>
      <c r="C35" s="16">
        <v>94351185</v>
      </c>
      <c r="D35" s="54" t="s">
        <v>156</v>
      </c>
      <c r="E35" s="12" t="s">
        <v>16</v>
      </c>
    </row>
    <row r="36" spans="1:5" x14ac:dyDescent="0.2">
      <c r="A36" s="16">
        <v>35</v>
      </c>
      <c r="B36" s="53">
        <v>758034</v>
      </c>
      <c r="C36" s="16">
        <v>31473672</v>
      </c>
      <c r="D36" s="54" t="s">
        <v>157</v>
      </c>
      <c r="E36" s="12" t="s">
        <v>16</v>
      </c>
    </row>
    <row r="37" spans="1:5" x14ac:dyDescent="0.2">
      <c r="A37" s="16">
        <v>36</v>
      </c>
      <c r="B37" s="37">
        <v>740514</v>
      </c>
      <c r="C37" s="16">
        <v>14987866</v>
      </c>
      <c r="D37" s="38" t="s">
        <v>34</v>
      </c>
      <c r="E37" s="12" t="s">
        <v>18</v>
      </c>
    </row>
    <row r="38" spans="1:5" x14ac:dyDescent="0.2">
      <c r="A38" s="16">
        <v>37</v>
      </c>
      <c r="B38" s="37">
        <v>738685</v>
      </c>
      <c r="C38" s="16">
        <v>16908778</v>
      </c>
      <c r="D38" s="38" t="s">
        <v>35</v>
      </c>
      <c r="E38" s="12" t="s">
        <v>16</v>
      </c>
    </row>
    <row r="39" spans="1:5" x14ac:dyDescent="0.2">
      <c r="A39" s="16">
        <v>38</v>
      </c>
      <c r="B39" s="41">
        <v>738725</v>
      </c>
      <c r="C39" s="16">
        <v>84526658</v>
      </c>
      <c r="D39" s="42" t="s">
        <v>110</v>
      </c>
      <c r="E39" s="12" t="s">
        <v>16</v>
      </c>
    </row>
    <row r="40" spans="1:5" x14ac:dyDescent="0.2">
      <c r="A40" s="16">
        <v>39</v>
      </c>
      <c r="B40" s="37">
        <v>740524</v>
      </c>
      <c r="C40" s="16">
        <v>25061827</v>
      </c>
      <c r="D40" s="38" t="s">
        <v>36</v>
      </c>
      <c r="E40" s="12" t="s">
        <v>18</v>
      </c>
    </row>
    <row r="41" spans="1:5" x14ac:dyDescent="0.2">
      <c r="A41" s="16">
        <v>40</v>
      </c>
      <c r="B41" s="37">
        <v>738729</v>
      </c>
      <c r="C41" s="16">
        <v>38207244</v>
      </c>
      <c r="D41" s="38" t="s">
        <v>37</v>
      </c>
      <c r="E41" s="12" t="s">
        <v>18</v>
      </c>
    </row>
    <row r="42" spans="1:5" x14ac:dyDescent="0.2">
      <c r="A42" s="16">
        <v>41</v>
      </c>
      <c r="B42" s="41">
        <v>738726</v>
      </c>
      <c r="C42" s="16">
        <v>14691280</v>
      </c>
      <c r="D42" s="42" t="s">
        <v>111</v>
      </c>
      <c r="E42" s="12" t="s">
        <v>18</v>
      </c>
    </row>
    <row r="43" spans="1:5" x14ac:dyDescent="0.2">
      <c r="A43" s="16">
        <v>42</v>
      </c>
      <c r="B43" s="37">
        <v>740543</v>
      </c>
      <c r="C43" s="16">
        <v>94555541</v>
      </c>
      <c r="D43" s="38" t="s">
        <v>38</v>
      </c>
      <c r="E43" s="12" t="s">
        <v>18</v>
      </c>
    </row>
    <row r="44" spans="1:5" x14ac:dyDescent="0.2">
      <c r="A44" s="16">
        <v>43</v>
      </c>
      <c r="B44" s="37">
        <v>738735</v>
      </c>
      <c r="C44" s="16">
        <v>91561981</v>
      </c>
      <c r="D44" s="38" t="s">
        <v>39</v>
      </c>
      <c r="E44" s="12" t="s">
        <v>18</v>
      </c>
    </row>
    <row r="45" spans="1:5" x14ac:dyDescent="0.2">
      <c r="A45" s="16">
        <v>44</v>
      </c>
      <c r="B45" s="41">
        <v>738748</v>
      </c>
      <c r="C45" s="16">
        <v>59268260</v>
      </c>
      <c r="D45" s="42" t="s">
        <v>112</v>
      </c>
      <c r="E45" s="12" t="s">
        <v>18</v>
      </c>
    </row>
    <row r="46" spans="1:5" x14ac:dyDescent="0.2">
      <c r="A46" s="16">
        <v>45</v>
      </c>
      <c r="B46" s="45">
        <v>759501</v>
      </c>
      <c r="C46" s="16">
        <v>30403911</v>
      </c>
      <c r="D46" s="42" t="s">
        <v>113</v>
      </c>
      <c r="E46" s="12" t="s">
        <v>16</v>
      </c>
    </row>
    <row r="47" spans="1:5" x14ac:dyDescent="0.2">
      <c r="A47" s="16">
        <v>46</v>
      </c>
      <c r="B47" s="37">
        <v>738762</v>
      </c>
      <c r="C47" s="16">
        <v>59393444</v>
      </c>
      <c r="D47" s="38" t="s">
        <v>40</v>
      </c>
      <c r="E47" s="12" t="s">
        <v>18</v>
      </c>
    </row>
    <row r="48" spans="1:5" x14ac:dyDescent="0.2">
      <c r="A48" s="16">
        <v>47</v>
      </c>
      <c r="B48" s="41">
        <v>738765</v>
      </c>
      <c r="C48" s="16">
        <v>49416368</v>
      </c>
      <c r="D48" s="42" t="s">
        <v>114</v>
      </c>
      <c r="E48" s="12" t="s">
        <v>18</v>
      </c>
    </row>
    <row r="49" spans="1:5" x14ac:dyDescent="0.2">
      <c r="A49" s="16">
        <v>48</v>
      </c>
      <c r="B49" s="37">
        <v>738821</v>
      </c>
      <c r="C49" s="16">
        <v>12867753</v>
      </c>
      <c r="D49" s="38" t="s">
        <v>41</v>
      </c>
      <c r="E49" s="12" t="s">
        <v>18</v>
      </c>
    </row>
    <row r="50" spans="1:5" x14ac:dyDescent="0.2">
      <c r="A50" s="16">
        <v>49</v>
      </c>
      <c r="B50" s="47">
        <v>748697</v>
      </c>
      <c r="C50" s="16">
        <v>89835942</v>
      </c>
      <c r="D50" s="48" t="s">
        <v>147</v>
      </c>
      <c r="E50" s="12" t="s">
        <v>18</v>
      </c>
    </row>
    <row r="51" spans="1:5" x14ac:dyDescent="0.2">
      <c r="A51" s="16">
        <v>50</v>
      </c>
      <c r="B51" s="37">
        <v>749754</v>
      </c>
      <c r="C51" s="16">
        <v>29033202</v>
      </c>
      <c r="D51" s="38" t="s">
        <v>42</v>
      </c>
      <c r="E51" s="12" t="s">
        <v>18</v>
      </c>
    </row>
    <row r="52" spans="1:5" x14ac:dyDescent="0.2">
      <c r="A52" s="16">
        <v>51</v>
      </c>
      <c r="B52" s="43">
        <v>770459</v>
      </c>
      <c r="C52" s="16">
        <v>78999122</v>
      </c>
      <c r="D52" s="44" t="s">
        <v>115</v>
      </c>
      <c r="E52" s="13" t="s">
        <v>18</v>
      </c>
    </row>
    <row r="53" spans="1:5" x14ac:dyDescent="0.2">
      <c r="A53" s="16">
        <v>52</v>
      </c>
      <c r="B53" s="52">
        <v>748259</v>
      </c>
      <c r="C53" s="16">
        <v>41263182</v>
      </c>
      <c r="D53" s="51" t="s">
        <v>143</v>
      </c>
      <c r="E53" s="12" t="s">
        <v>18</v>
      </c>
    </row>
    <row r="54" spans="1:5" x14ac:dyDescent="0.2">
      <c r="A54" s="16">
        <v>53</v>
      </c>
      <c r="B54" s="37">
        <v>740548</v>
      </c>
      <c r="C54" s="16">
        <v>17836186</v>
      </c>
      <c r="D54" s="38" t="s">
        <v>43</v>
      </c>
      <c r="E54" s="12" t="s">
        <v>18</v>
      </c>
    </row>
    <row r="55" spans="1:5" x14ac:dyDescent="0.2">
      <c r="A55" s="16">
        <v>54</v>
      </c>
      <c r="B55" s="37">
        <v>738862</v>
      </c>
      <c r="C55" s="16">
        <v>25910890</v>
      </c>
      <c r="D55" s="38" t="s">
        <v>44</v>
      </c>
      <c r="E55" s="12" t="s">
        <v>18</v>
      </c>
    </row>
    <row r="56" spans="1:5" x14ac:dyDescent="0.2">
      <c r="A56" s="16">
        <v>55</v>
      </c>
      <c r="B56" s="41">
        <v>738914</v>
      </c>
      <c r="C56" s="16">
        <v>20229167</v>
      </c>
      <c r="D56" s="42" t="s">
        <v>116</v>
      </c>
      <c r="E56" s="12" t="s">
        <v>18</v>
      </c>
    </row>
    <row r="57" spans="1:5" x14ac:dyDescent="0.2">
      <c r="A57" s="16">
        <v>56</v>
      </c>
      <c r="B57" s="37">
        <v>740566</v>
      </c>
      <c r="C57" s="16">
        <v>86313754</v>
      </c>
      <c r="D57" s="38" t="s">
        <v>45</v>
      </c>
      <c r="E57" s="12" t="s">
        <v>18</v>
      </c>
    </row>
    <row r="58" spans="1:5" x14ac:dyDescent="0.2">
      <c r="A58" s="16">
        <v>57</v>
      </c>
      <c r="B58" s="37">
        <v>740579</v>
      </c>
      <c r="C58" s="16">
        <v>59981577</v>
      </c>
      <c r="D58" s="38" t="s">
        <v>46</v>
      </c>
      <c r="E58" s="12" t="s">
        <v>16</v>
      </c>
    </row>
    <row r="59" spans="1:5" x14ac:dyDescent="0.2">
      <c r="A59" s="16">
        <v>58</v>
      </c>
      <c r="B59" s="37">
        <v>739020</v>
      </c>
      <c r="C59" s="16">
        <v>87695352</v>
      </c>
      <c r="D59" s="38" t="s">
        <v>47</v>
      </c>
      <c r="E59" s="12" t="s">
        <v>16</v>
      </c>
    </row>
    <row r="60" spans="1:5" x14ac:dyDescent="0.2">
      <c r="A60" s="16">
        <v>59</v>
      </c>
      <c r="B60" s="41">
        <v>739010</v>
      </c>
      <c r="C60" s="16">
        <v>58919874</v>
      </c>
      <c r="D60" s="42" t="s">
        <v>117</v>
      </c>
      <c r="E60" s="12" t="s">
        <v>16</v>
      </c>
    </row>
    <row r="61" spans="1:5" x14ac:dyDescent="0.2">
      <c r="A61" s="16">
        <v>60</v>
      </c>
      <c r="B61" s="37">
        <v>740597</v>
      </c>
      <c r="C61" s="16">
        <v>52164730</v>
      </c>
      <c r="D61" s="38" t="s">
        <v>48</v>
      </c>
      <c r="E61" s="12" t="s">
        <v>18</v>
      </c>
    </row>
    <row r="62" spans="1:5" x14ac:dyDescent="0.2">
      <c r="A62" s="16">
        <v>61</v>
      </c>
      <c r="B62" s="37">
        <v>739000</v>
      </c>
      <c r="C62" s="16">
        <v>78837174</v>
      </c>
      <c r="D62" s="38" t="s">
        <v>49</v>
      </c>
      <c r="E62" s="12" t="s">
        <v>18</v>
      </c>
    </row>
    <row r="63" spans="1:5" x14ac:dyDescent="0.2">
      <c r="A63" s="16">
        <v>62</v>
      </c>
      <c r="B63" s="41">
        <v>739002</v>
      </c>
      <c r="C63" s="16">
        <v>18082128</v>
      </c>
      <c r="D63" s="42" t="s">
        <v>118</v>
      </c>
      <c r="E63" s="12" t="s">
        <v>18</v>
      </c>
    </row>
    <row r="64" spans="1:5" x14ac:dyDescent="0.2">
      <c r="A64" s="16">
        <v>63</v>
      </c>
      <c r="B64" s="37">
        <v>740602</v>
      </c>
      <c r="C64" s="16">
        <v>90617170</v>
      </c>
      <c r="D64" s="38" t="s">
        <v>50</v>
      </c>
      <c r="E64" s="12" t="s">
        <v>18</v>
      </c>
    </row>
    <row r="65" spans="1:5" x14ac:dyDescent="0.2">
      <c r="A65" s="16">
        <v>64</v>
      </c>
      <c r="B65" s="37">
        <v>746034</v>
      </c>
      <c r="C65" s="16">
        <v>64367637</v>
      </c>
      <c r="D65" s="38" t="s">
        <v>51</v>
      </c>
      <c r="E65" s="12" t="s">
        <v>18</v>
      </c>
    </row>
    <row r="66" spans="1:5" x14ac:dyDescent="0.2">
      <c r="A66" s="16">
        <v>65</v>
      </c>
      <c r="B66" s="37">
        <v>738734</v>
      </c>
      <c r="C66" s="16">
        <v>71936308</v>
      </c>
      <c r="D66" s="38" t="s">
        <v>52</v>
      </c>
      <c r="E66" s="12" t="s">
        <v>16</v>
      </c>
    </row>
    <row r="67" spans="1:5" x14ac:dyDescent="0.2">
      <c r="A67" s="16">
        <v>66</v>
      </c>
      <c r="B67" s="41">
        <v>738733</v>
      </c>
      <c r="C67" s="16">
        <v>27126260</v>
      </c>
      <c r="D67" s="42" t="s">
        <v>119</v>
      </c>
      <c r="E67" s="12" t="s">
        <v>16</v>
      </c>
    </row>
    <row r="68" spans="1:5" x14ac:dyDescent="0.2">
      <c r="A68" s="16">
        <v>67</v>
      </c>
      <c r="B68" s="37">
        <v>740359</v>
      </c>
      <c r="C68" s="16">
        <v>62139024</v>
      </c>
      <c r="D68" s="38" t="s">
        <v>53</v>
      </c>
      <c r="E68" s="12" t="s">
        <v>18</v>
      </c>
    </row>
    <row r="69" spans="1:5" x14ac:dyDescent="0.2">
      <c r="A69" s="16">
        <v>68</v>
      </c>
      <c r="B69" s="37">
        <v>738730</v>
      </c>
      <c r="C69" s="16">
        <v>85036275</v>
      </c>
      <c r="D69" s="38" t="s">
        <v>54</v>
      </c>
      <c r="E69" s="12" t="s">
        <v>18</v>
      </c>
    </row>
    <row r="70" spans="1:5" x14ac:dyDescent="0.2">
      <c r="A70" s="16">
        <v>69</v>
      </c>
      <c r="B70" s="41">
        <v>738728</v>
      </c>
      <c r="C70" s="16">
        <v>70444565</v>
      </c>
      <c r="D70" s="42" t="s">
        <v>120</v>
      </c>
      <c r="E70" s="12" t="s">
        <v>18</v>
      </c>
    </row>
    <row r="71" spans="1:5" x14ac:dyDescent="0.2">
      <c r="A71" s="16">
        <v>70</v>
      </c>
      <c r="B71" s="37">
        <v>738744</v>
      </c>
      <c r="C71" s="16">
        <v>35602942</v>
      </c>
      <c r="D71" s="38" t="s">
        <v>55</v>
      </c>
      <c r="E71" s="12" t="s">
        <v>18</v>
      </c>
    </row>
    <row r="72" spans="1:5" x14ac:dyDescent="0.2">
      <c r="A72" s="16">
        <v>71</v>
      </c>
      <c r="B72" s="41">
        <v>738746</v>
      </c>
      <c r="C72" s="16">
        <v>31100101</v>
      </c>
      <c r="D72" s="42" t="s">
        <v>121</v>
      </c>
      <c r="E72" s="12" t="s">
        <v>18</v>
      </c>
    </row>
    <row r="73" spans="1:5" x14ac:dyDescent="0.2">
      <c r="A73" s="16">
        <v>72</v>
      </c>
      <c r="B73" s="37">
        <v>740351</v>
      </c>
      <c r="C73" s="16">
        <v>71858652</v>
      </c>
      <c r="D73" s="38" t="s">
        <v>56</v>
      </c>
      <c r="E73" s="12" t="s">
        <v>18</v>
      </c>
    </row>
    <row r="74" spans="1:5" x14ac:dyDescent="0.2">
      <c r="A74" s="16">
        <v>73</v>
      </c>
      <c r="B74" s="43">
        <v>770460</v>
      </c>
      <c r="C74" s="16">
        <v>91975677</v>
      </c>
      <c r="D74" s="44" t="s">
        <v>122</v>
      </c>
      <c r="E74" s="13" t="s">
        <v>18</v>
      </c>
    </row>
    <row r="75" spans="1:5" x14ac:dyDescent="0.2">
      <c r="A75" s="16">
        <v>74</v>
      </c>
      <c r="B75" s="37">
        <v>740340</v>
      </c>
      <c r="C75" s="16">
        <v>88236365</v>
      </c>
      <c r="D75" s="38" t="s">
        <v>57</v>
      </c>
      <c r="E75" s="12" t="s">
        <v>18</v>
      </c>
    </row>
    <row r="76" spans="1:5" x14ac:dyDescent="0.2">
      <c r="A76" s="16">
        <v>75</v>
      </c>
      <c r="B76" s="14">
        <v>187831</v>
      </c>
      <c r="C76" s="16">
        <v>73844404</v>
      </c>
      <c r="D76" s="13" t="s">
        <v>159</v>
      </c>
      <c r="E76" s="12" t="s">
        <v>16</v>
      </c>
    </row>
    <row r="77" spans="1:5" x14ac:dyDescent="0.2">
      <c r="A77" s="16">
        <v>76</v>
      </c>
      <c r="B77" s="37">
        <v>740299</v>
      </c>
      <c r="C77" s="16">
        <v>37783815</v>
      </c>
      <c r="D77" s="38" t="s">
        <v>58</v>
      </c>
      <c r="E77" s="12" t="s">
        <v>18</v>
      </c>
    </row>
    <row r="78" spans="1:5" x14ac:dyDescent="0.2">
      <c r="A78" s="16">
        <v>77</v>
      </c>
      <c r="B78" s="37">
        <v>759512</v>
      </c>
      <c r="C78" s="16">
        <v>48934422</v>
      </c>
      <c r="D78" s="38" t="s">
        <v>59</v>
      </c>
      <c r="E78" s="12" t="s">
        <v>18</v>
      </c>
    </row>
    <row r="79" spans="1:5" x14ac:dyDescent="0.2">
      <c r="A79" s="16">
        <v>78</v>
      </c>
      <c r="B79" s="14">
        <v>187843</v>
      </c>
      <c r="C79" s="16">
        <v>41112061</v>
      </c>
      <c r="D79" s="13" t="s">
        <v>160</v>
      </c>
      <c r="E79" s="12" t="s">
        <v>16</v>
      </c>
    </row>
    <row r="80" spans="1:5" x14ac:dyDescent="0.2">
      <c r="A80" s="16">
        <v>79</v>
      </c>
      <c r="B80" s="37">
        <v>751860</v>
      </c>
      <c r="C80" s="16">
        <v>96148552</v>
      </c>
      <c r="D80" s="38" t="s">
        <v>60</v>
      </c>
      <c r="E80" s="12" t="s">
        <v>18</v>
      </c>
    </row>
    <row r="81" spans="1:5" x14ac:dyDescent="0.2">
      <c r="A81" s="16">
        <v>80</v>
      </c>
      <c r="B81" s="47">
        <v>748740</v>
      </c>
      <c r="C81" s="16">
        <v>46042832</v>
      </c>
      <c r="D81" s="48" t="s">
        <v>148</v>
      </c>
      <c r="E81" s="12" t="s">
        <v>18</v>
      </c>
    </row>
    <row r="82" spans="1:5" x14ac:dyDescent="0.2">
      <c r="A82" s="16">
        <v>81</v>
      </c>
      <c r="B82" s="37">
        <v>738771</v>
      </c>
      <c r="C82" s="16">
        <v>74748745</v>
      </c>
      <c r="D82" s="38" t="s">
        <v>61</v>
      </c>
      <c r="E82" s="12" t="s">
        <v>18</v>
      </c>
    </row>
    <row r="83" spans="1:5" x14ac:dyDescent="0.2">
      <c r="A83" s="16">
        <v>82</v>
      </c>
      <c r="B83" s="49">
        <v>763705</v>
      </c>
      <c r="C83" s="16">
        <v>84423512</v>
      </c>
      <c r="D83" s="50" t="s">
        <v>149</v>
      </c>
      <c r="E83" s="12" t="s">
        <v>18</v>
      </c>
    </row>
    <row r="84" spans="1:5" x14ac:dyDescent="0.2">
      <c r="A84" s="16">
        <v>83</v>
      </c>
      <c r="B84" s="37">
        <v>740286</v>
      </c>
      <c r="C84" s="16">
        <v>22168370</v>
      </c>
      <c r="D84" s="38" t="s">
        <v>62</v>
      </c>
      <c r="E84" s="12" t="s">
        <v>18</v>
      </c>
    </row>
    <row r="85" spans="1:5" x14ac:dyDescent="0.2">
      <c r="A85" s="16">
        <v>84</v>
      </c>
      <c r="B85" s="57">
        <v>770226</v>
      </c>
      <c r="C85" s="16">
        <v>61750375</v>
      </c>
      <c r="D85" s="59" t="s">
        <v>164</v>
      </c>
      <c r="E85" s="12" t="s">
        <v>18</v>
      </c>
    </row>
    <row r="86" spans="1:5" x14ac:dyDescent="0.2">
      <c r="A86" s="16">
        <v>85</v>
      </c>
      <c r="B86" s="37">
        <v>738833</v>
      </c>
      <c r="C86" s="16">
        <v>59421503</v>
      </c>
      <c r="D86" s="38" t="s">
        <v>63</v>
      </c>
      <c r="E86" s="12" t="s">
        <v>18</v>
      </c>
    </row>
    <row r="87" spans="1:5" x14ac:dyDescent="0.2">
      <c r="A87" s="16">
        <v>86</v>
      </c>
      <c r="B87" s="41">
        <v>738824</v>
      </c>
      <c r="C87" s="16">
        <v>43374735</v>
      </c>
      <c r="D87" s="42" t="s">
        <v>123</v>
      </c>
      <c r="E87" s="12" t="s">
        <v>18</v>
      </c>
    </row>
    <row r="88" spans="1:5" x14ac:dyDescent="0.2">
      <c r="A88" s="16">
        <v>87</v>
      </c>
      <c r="B88" s="37">
        <v>740263</v>
      </c>
      <c r="C88" s="16">
        <v>90922649</v>
      </c>
      <c r="D88" s="38" t="s">
        <v>64</v>
      </c>
      <c r="E88" s="12" t="s">
        <v>18</v>
      </c>
    </row>
    <row r="89" spans="1:5" x14ac:dyDescent="0.2">
      <c r="A89" s="16">
        <v>88</v>
      </c>
      <c r="B89" s="37">
        <v>740253</v>
      </c>
      <c r="C89" s="16">
        <v>49261124</v>
      </c>
      <c r="D89" s="38" t="s">
        <v>65</v>
      </c>
      <c r="E89" s="12" t="s">
        <v>18</v>
      </c>
    </row>
    <row r="90" spans="1:5" x14ac:dyDescent="0.2">
      <c r="A90" s="16">
        <v>89</v>
      </c>
      <c r="B90" s="37">
        <v>738861</v>
      </c>
      <c r="C90" s="16">
        <v>84927017</v>
      </c>
      <c r="D90" s="38" t="s">
        <v>66</v>
      </c>
      <c r="E90" s="12" t="s">
        <v>18</v>
      </c>
    </row>
    <row r="91" spans="1:5" x14ac:dyDescent="0.2">
      <c r="A91" s="16">
        <v>90</v>
      </c>
      <c r="B91" s="41">
        <v>738859</v>
      </c>
      <c r="C91" s="16">
        <v>38899262</v>
      </c>
      <c r="D91" s="42" t="s">
        <v>124</v>
      </c>
      <c r="E91" s="12" t="s">
        <v>18</v>
      </c>
    </row>
    <row r="92" spans="1:5" x14ac:dyDescent="0.2">
      <c r="A92" s="16">
        <v>91</v>
      </c>
      <c r="B92" s="37">
        <v>740232</v>
      </c>
      <c r="C92" s="16">
        <v>67018091</v>
      </c>
      <c r="D92" s="38" t="s">
        <v>67</v>
      </c>
      <c r="E92" s="12" t="s">
        <v>18</v>
      </c>
    </row>
    <row r="93" spans="1:5" x14ac:dyDescent="0.2">
      <c r="A93" s="16">
        <v>92</v>
      </c>
      <c r="B93" s="41">
        <v>745950</v>
      </c>
      <c r="C93" s="16">
        <v>51220924</v>
      </c>
      <c r="D93" s="42" t="s">
        <v>125</v>
      </c>
      <c r="E93" s="12" t="s">
        <v>18</v>
      </c>
    </row>
    <row r="94" spans="1:5" x14ac:dyDescent="0.2">
      <c r="A94" s="16">
        <v>93</v>
      </c>
      <c r="B94" s="37">
        <v>738911</v>
      </c>
      <c r="C94" s="16">
        <v>77711360</v>
      </c>
      <c r="D94" s="38" t="s">
        <v>68</v>
      </c>
      <c r="E94" s="12" t="s">
        <v>16</v>
      </c>
    </row>
    <row r="95" spans="1:5" x14ac:dyDescent="0.2">
      <c r="A95" s="16">
        <v>94</v>
      </c>
      <c r="B95" s="41">
        <v>738905</v>
      </c>
      <c r="C95" s="16">
        <v>77212894</v>
      </c>
      <c r="D95" s="42" t="s">
        <v>126</v>
      </c>
      <c r="E95" s="12" t="s">
        <v>16</v>
      </c>
    </row>
    <row r="96" spans="1:5" x14ac:dyDescent="0.2">
      <c r="A96" s="16">
        <v>95</v>
      </c>
      <c r="B96" s="37">
        <v>740225</v>
      </c>
      <c r="C96" s="16">
        <v>39670312</v>
      </c>
      <c r="D96" s="38" t="s">
        <v>69</v>
      </c>
      <c r="E96" s="12" t="s">
        <v>18</v>
      </c>
    </row>
    <row r="97" spans="1:5" x14ac:dyDescent="0.2">
      <c r="A97" s="16">
        <v>96</v>
      </c>
      <c r="B97" s="43">
        <v>774345</v>
      </c>
      <c r="C97" s="16"/>
      <c r="D97" s="44" t="s">
        <v>169</v>
      </c>
      <c r="E97" s="12" t="s">
        <v>16</v>
      </c>
    </row>
    <row r="98" spans="1:5" x14ac:dyDescent="0.2">
      <c r="A98" s="16">
        <v>97</v>
      </c>
      <c r="B98" s="37">
        <v>740216</v>
      </c>
      <c r="C98" s="16">
        <v>79311434</v>
      </c>
      <c r="D98" s="38" t="s">
        <v>70</v>
      </c>
      <c r="E98" s="12" t="s">
        <v>18</v>
      </c>
    </row>
    <row r="99" spans="1:5" x14ac:dyDescent="0.2">
      <c r="A99" s="16">
        <v>98</v>
      </c>
      <c r="B99" s="37">
        <v>740204</v>
      </c>
      <c r="C99" s="16">
        <v>13005492</v>
      </c>
      <c r="D99" s="38" t="s">
        <v>71</v>
      </c>
      <c r="E99" s="12" t="s">
        <v>18</v>
      </c>
    </row>
    <row r="100" spans="1:5" x14ac:dyDescent="0.2">
      <c r="A100" s="16">
        <v>99</v>
      </c>
      <c r="B100" s="37">
        <v>759422</v>
      </c>
      <c r="C100" s="16">
        <v>21482069</v>
      </c>
      <c r="D100" s="38" t="s">
        <v>72</v>
      </c>
      <c r="E100" s="12" t="s">
        <v>16</v>
      </c>
    </row>
    <row r="101" spans="1:5" x14ac:dyDescent="0.2">
      <c r="A101" s="16">
        <v>100</v>
      </c>
      <c r="B101" s="37">
        <v>740187</v>
      </c>
      <c r="C101" s="16">
        <v>14127405</v>
      </c>
      <c r="D101" s="38" t="s">
        <v>73</v>
      </c>
      <c r="E101" s="12" t="s">
        <v>18</v>
      </c>
    </row>
    <row r="102" spans="1:5" x14ac:dyDescent="0.2">
      <c r="A102" s="16">
        <v>101</v>
      </c>
      <c r="B102" s="37">
        <v>739025</v>
      </c>
      <c r="C102" s="16">
        <v>29859940</v>
      </c>
      <c r="D102" s="38" t="s">
        <v>74</v>
      </c>
      <c r="E102" s="12" t="s">
        <v>18</v>
      </c>
    </row>
    <row r="103" spans="1:5" x14ac:dyDescent="0.2">
      <c r="A103" s="16">
        <v>102</v>
      </c>
      <c r="B103" s="41">
        <v>739022</v>
      </c>
      <c r="C103" s="16">
        <v>25077889</v>
      </c>
      <c r="D103" s="42" t="s">
        <v>127</v>
      </c>
      <c r="E103" s="12" t="s">
        <v>18</v>
      </c>
    </row>
    <row r="104" spans="1:5" x14ac:dyDescent="0.2">
      <c r="A104" s="16">
        <v>103</v>
      </c>
      <c r="B104" s="37">
        <v>739019</v>
      </c>
      <c r="C104" s="16">
        <v>14575919</v>
      </c>
      <c r="D104" s="38" t="s">
        <v>75</v>
      </c>
      <c r="E104" s="12" t="s">
        <v>18</v>
      </c>
    </row>
    <row r="105" spans="1:5" x14ac:dyDescent="0.2">
      <c r="A105" s="16">
        <v>104</v>
      </c>
      <c r="B105" s="41">
        <v>739008</v>
      </c>
      <c r="C105" s="16">
        <v>37023288</v>
      </c>
      <c r="D105" s="42" t="s">
        <v>128</v>
      </c>
      <c r="E105" s="12" t="s">
        <v>18</v>
      </c>
    </row>
    <row r="106" spans="1:5" x14ac:dyDescent="0.2">
      <c r="A106" s="16">
        <v>105</v>
      </c>
      <c r="B106" s="37">
        <v>740171</v>
      </c>
      <c r="C106" s="16">
        <v>50310575</v>
      </c>
      <c r="D106" s="38" t="s">
        <v>76</v>
      </c>
      <c r="E106" s="12" t="s">
        <v>18</v>
      </c>
    </row>
    <row r="107" spans="1:5" x14ac:dyDescent="0.2">
      <c r="A107" s="16">
        <v>106</v>
      </c>
      <c r="B107" s="37">
        <v>740634</v>
      </c>
      <c r="C107" s="16">
        <v>78051443</v>
      </c>
      <c r="D107" s="38" t="s">
        <v>77</v>
      </c>
      <c r="E107" s="12" t="s">
        <v>18</v>
      </c>
    </row>
    <row r="108" spans="1:5" x14ac:dyDescent="0.2">
      <c r="A108" s="16">
        <v>107</v>
      </c>
      <c r="B108" s="14">
        <v>971329</v>
      </c>
      <c r="C108" s="16">
        <v>44589895</v>
      </c>
      <c r="D108" s="15" t="s">
        <v>161</v>
      </c>
      <c r="E108" s="12" t="s">
        <v>16</v>
      </c>
    </row>
    <row r="109" spans="1:5" x14ac:dyDescent="0.2">
      <c r="A109" s="16">
        <v>108</v>
      </c>
      <c r="B109" s="37">
        <v>739004</v>
      </c>
      <c r="C109" s="16">
        <v>46758283</v>
      </c>
      <c r="D109" s="38" t="s">
        <v>78</v>
      </c>
      <c r="E109" s="12" t="s">
        <v>18</v>
      </c>
    </row>
    <row r="110" spans="1:5" x14ac:dyDescent="0.2">
      <c r="A110" s="16">
        <v>109</v>
      </c>
      <c r="B110" s="41">
        <v>738999</v>
      </c>
      <c r="C110" s="16">
        <v>67733410</v>
      </c>
      <c r="D110" s="42" t="s">
        <v>129</v>
      </c>
      <c r="E110" s="12" t="s">
        <v>18</v>
      </c>
    </row>
    <row r="111" spans="1:5" x14ac:dyDescent="0.2">
      <c r="A111" s="16">
        <v>110</v>
      </c>
      <c r="B111" s="37">
        <v>740147</v>
      </c>
      <c r="C111" s="16">
        <v>14355839</v>
      </c>
      <c r="D111" s="38" t="s">
        <v>79</v>
      </c>
      <c r="E111" s="12" t="s">
        <v>18</v>
      </c>
    </row>
    <row r="112" spans="1:5" x14ac:dyDescent="0.2">
      <c r="A112" s="16">
        <v>111</v>
      </c>
      <c r="B112" s="37">
        <v>740131</v>
      </c>
      <c r="C112" s="16">
        <v>18968784</v>
      </c>
      <c r="D112" s="38" t="s">
        <v>80</v>
      </c>
      <c r="E112" s="12" t="s">
        <v>18</v>
      </c>
    </row>
    <row r="113" spans="1:5" x14ac:dyDescent="0.2">
      <c r="A113" s="16">
        <v>112</v>
      </c>
      <c r="B113" s="37">
        <v>737248</v>
      </c>
      <c r="C113" s="16">
        <v>54316001</v>
      </c>
      <c r="D113" s="38" t="s">
        <v>81</v>
      </c>
      <c r="E113" s="12" t="s">
        <v>18</v>
      </c>
    </row>
    <row r="114" spans="1:5" x14ac:dyDescent="0.2">
      <c r="A114" s="16">
        <v>113</v>
      </c>
      <c r="B114" s="41">
        <v>737243</v>
      </c>
      <c r="C114" s="16">
        <v>55030733</v>
      </c>
      <c r="D114" s="42" t="s">
        <v>130</v>
      </c>
      <c r="E114" s="12" t="s">
        <v>18</v>
      </c>
    </row>
    <row r="115" spans="1:5" x14ac:dyDescent="0.2">
      <c r="A115" s="16">
        <v>114</v>
      </c>
      <c r="B115" s="37">
        <v>740012</v>
      </c>
      <c r="C115" s="16">
        <v>15706889</v>
      </c>
      <c r="D115" s="38" t="s">
        <v>82</v>
      </c>
      <c r="E115" s="12" t="s">
        <v>18</v>
      </c>
    </row>
    <row r="116" spans="1:5" x14ac:dyDescent="0.2">
      <c r="A116" s="16">
        <v>115</v>
      </c>
      <c r="B116" s="37">
        <v>766797</v>
      </c>
      <c r="C116" s="16">
        <v>15020173</v>
      </c>
      <c r="D116" s="38" t="s">
        <v>83</v>
      </c>
      <c r="E116" s="12" t="s">
        <v>16</v>
      </c>
    </row>
    <row r="117" spans="1:5" x14ac:dyDescent="0.2">
      <c r="A117" s="16">
        <v>116</v>
      </c>
      <c r="B117" s="37">
        <v>740113</v>
      </c>
      <c r="C117" s="16">
        <v>91754635</v>
      </c>
      <c r="D117" s="38" t="s">
        <v>84</v>
      </c>
      <c r="E117" s="12" t="s">
        <v>18</v>
      </c>
    </row>
    <row r="118" spans="1:5" x14ac:dyDescent="0.2">
      <c r="A118" s="16">
        <v>117</v>
      </c>
      <c r="B118" s="37">
        <v>737258</v>
      </c>
      <c r="C118" s="16">
        <v>54818280</v>
      </c>
      <c r="D118" s="38" t="s">
        <v>85</v>
      </c>
      <c r="E118" s="12" t="s">
        <v>18</v>
      </c>
    </row>
    <row r="119" spans="1:5" x14ac:dyDescent="0.2">
      <c r="A119" s="16">
        <v>118</v>
      </c>
      <c r="B119" s="41">
        <v>737262</v>
      </c>
      <c r="C119" s="16">
        <v>99104369</v>
      </c>
      <c r="D119" s="42" t="s">
        <v>131</v>
      </c>
      <c r="E119" s="12" t="s">
        <v>18</v>
      </c>
    </row>
    <row r="120" spans="1:5" x14ac:dyDescent="0.2">
      <c r="A120" s="16">
        <v>119</v>
      </c>
      <c r="B120" s="43">
        <v>769469</v>
      </c>
      <c r="C120" s="16">
        <v>85101947</v>
      </c>
      <c r="D120" s="44" t="s">
        <v>132</v>
      </c>
      <c r="E120" s="13" t="s">
        <v>16</v>
      </c>
    </row>
    <row r="121" spans="1:5" x14ac:dyDescent="0.2">
      <c r="A121" s="16">
        <v>120</v>
      </c>
      <c r="B121" s="37">
        <v>740106</v>
      </c>
      <c r="C121" s="16">
        <v>88191204</v>
      </c>
      <c r="D121" s="38" t="s">
        <v>86</v>
      </c>
      <c r="E121" s="12" t="s">
        <v>18</v>
      </c>
    </row>
    <row r="122" spans="1:5" x14ac:dyDescent="0.2">
      <c r="A122" s="16">
        <v>121</v>
      </c>
      <c r="B122" s="41">
        <v>765778</v>
      </c>
      <c r="C122" s="16">
        <v>43690254</v>
      </c>
      <c r="D122" s="42" t="s">
        <v>133</v>
      </c>
      <c r="E122" s="12" t="s">
        <v>18</v>
      </c>
    </row>
    <row r="123" spans="1:5" x14ac:dyDescent="0.2">
      <c r="A123" s="16">
        <v>122</v>
      </c>
      <c r="B123" s="37">
        <v>737341</v>
      </c>
      <c r="C123" s="16">
        <v>90837862</v>
      </c>
      <c r="D123" s="38" t="s">
        <v>87</v>
      </c>
      <c r="E123" s="12" t="s">
        <v>16</v>
      </c>
    </row>
    <row r="124" spans="1:5" x14ac:dyDescent="0.2">
      <c r="A124" s="16">
        <v>123</v>
      </c>
      <c r="B124" s="41">
        <v>737353</v>
      </c>
      <c r="C124" s="16">
        <v>68406634</v>
      </c>
      <c r="D124" s="42" t="s">
        <v>134</v>
      </c>
      <c r="E124" s="12" t="s">
        <v>16</v>
      </c>
    </row>
    <row r="125" spans="1:5" x14ac:dyDescent="0.2">
      <c r="A125" s="16">
        <v>124</v>
      </c>
      <c r="B125" s="37">
        <v>740100</v>
      </c>
      <c r="C125" s="16">
        <v>44007937</v>
      </c>
      <c r="D125" s="38" t="s">
        <v>88</v>
      </c>
      <c r="E125" s="12" t="s">
        <v>18</v>
      </c>
    </row>
    <row r="126" spans="1:5" x14ac:dyDescent="0.2">
      <c r="A126" s="16">
        <v>125</v>
      </c>
      <c r="B126" s="37">
        <v>746041</v>
      </c>
      <c r="C126" s="16">
        <v>54982703</v>
      </c>
      <c r="D126" s="38" t="s">
        <v>89</v>
      </c>
      <c r="E126" s="12" t="s">
        <v>18</v>
      </c>
    </row>
    <row r="127" spans="1:5" x14ac:dyDescent="0.2">
      <c r="A127" s="16">
        <v>126</v>
      </c>
      <c r="B127" s="57">
        <v>773050</v>
      </c>
      <c r="C127" s="16">
        <v>93164269</v>
      </c>
      <c r="D127" s="58" t="s">
        <v>165</v>
      </c>
      <c r="E127" s="13" t="s">
        <v>16</v>
      </c>
    </row>
    <row r="128" spans="1:5" x14ac:dyDescent="0.2">
      <c r="A128" s="16">
        <v>127</v>
      </c>
      <c r="B128" s="37">
        <v>737865</v>
      </c>
      <c r="C128" s="16">
        <v>52042854</v>
      </c>
      <c r="D128" s="38" t="s">
        <v>90</v>
      </c>
      <c r="E128" s="12" t="s">
        <v>18</v>
      </c>
    </row>
    <row r="129" spans="1:5" x14ac:dyDescent="0.2">
      <c r="A129" s="16">
        <v>128</v>
      </c>
      <c r="B129" s="41">
        <v>737843</v>
      </c>
      <c r="C129" s="16">
        <v>88610842</v>
      </c>
      <c r="D129" s="42" t="s">
        <v>135</v>
      </c>
      <c r="E129" s="12" t="s">
        <v>18</v>
      </c>
    </row>
    <row r="130" spans="1:5" x14ac:dyDescent="0.2">
      <c r="A130" s="16">
        <v>129</v>
      </c>
      <c r="B130" s="37">
        <v>740090</v>
      </c>
      <c r="C130" s="16">
        <v>35338124</v>
      </c>
      <c r="D130" s="38" t="s">
        <v>91</v>
      </c>
      <c r="E130" s="12" t="s">
        <v>18</v>
      </c>
    </row>
    <row r="131" spans="1:5" x14ac:dyDescent="0.2">
      <c r="A131" s="16">
        <v>130</v>
      </c>
      <c r="B131" s="37">
        <v>740085</v>
      </c>
      <c r="C131" s="16">
        <v>23755547</v>
      </c>
      <c r="D131" s="38" t="s">
        <v>92</v>
      </c>
      <c r="E131" s="12" t="s">
        <v>18</v>
      </c>
    </row>
    <row r="132" spans="1:5" x14ac:dyDescent="0.2">
      <c r="A132" s="16">
        <v>131</v>
      </c>
      <c r="B132" s="37">
        <v>738017</v>
      </c>
      <c r="C132" s="16">
        <v>18504292</v>
      </c>
      <c r="D132" s="38" t="s">
        <v>5</v>
      </c>
      <c r="E132" s="12" t="s">
        <v>16</v>
      </c>
    </row>
    <row r="133" spans="1:5" x14ac:dyDescent="0.2">
      <c r="A133" s="16">
        <v>132</v>
      </c>
      <c r="B133" s="41">
        <v>738027</v>
      </c>
      <c r="C133" s="16">
        <v>70712346</v>
      </c>
      <c r="D133" s="42" t="s">
        <v>136</v>
      </c>
      <c r="E133" s="12" t="s">
        <v>16</v>
      </c>
    </row>
    <row r="134" spans="1:5" x14ac:dyDescent="0.2">
      <c r="A134" s="16">
        <v>133</v>
      </c>
      <c r="B134" s="60">
        <v>973746</v>
      </c>
      <c r="C134" s="16">
        <v>31825837</v>
      </c>
      <c r="D134" s="61" t="s">
        <v>163</v>
      </c>
      <c r="E134" s="12" t="s">
        <v>16</v>
      </c>
    </row>
    <row r="135" spans="1:5" x14ac:dyDescent="0.2">
      <c r="A135" s="16">
        <v>134</v>
      </c>
      <c r="B135" s="37">
        <v>738187</v>
      </c>
      <c r="C135" s="16">
        <v>72337270</v>
      </c>
      <c r="D135" s="38" t="s">
        <v>93</v>
      </c>
      <c r="E135" s="12" t="s">
        <v>16</v>
      </c>
    </row>
    <row r="136" spans="1:5" x14ac:dyDescent="0.2">
      <c r="A136" s="16">
        <v>135</v>
      </c>
      <c r="B136" s="47">
        <v>748744</v>
      </c>
      <c r="C136" s="16">
        <v>37373968</v>
      </c>
      <c r="D136" s="48" t="s">
        <v>150</v>
      </c>
      <c r="E136" s="12" t="s">
        <v>16</v>
      </c>
    </row>
    <row r="137" spans="1:5" x14ac:dyDescent="0.2">
      <c r="A137" s="16">
        <v>136</v>
      </c>
      <c r="B137" s="37">
        <v>738418</v>
      </c>
      <c r="C137" s="16">
        <v>97435640</v>
      </c>
      <c r="D137" s="38" t="s">
        <v>94</v>
      </c>
      <c r="E137" s="12" t="s">
        <v>18</v>
      </c>
    </row>
    <row r="138" spans="1:5" x14ac:dyDescent="0.2">
      <c r="A138" s="16">
        <v>137</v>
      </c>
      <c r="B138" s="41">
        <v>738402</v>
      </c>
      <c r="C138" s="16">
        <v>15723740</v>
      </c>
      <c r="D138" s="42" t="s">
        <v>137</v>
      </c>
      <c r="E138" s="12" t="s">
        <v>18</v>
      </c>
    </row>
    <row r="139" spans="1:5" x14ac:dyDescent="0.2">
      <c r="A139" s="16">
        <v>138</v>
      </c>
      <c r="B139" s="37">
        <v>740072</v>
      </c>
      <c r="C139" s="16">
        <v>85346543</v>
      </c>
      <c r="D139" s="38" t="s">
        <v>95</v>
      </c>
      <c r="E139" s="12" t="s">
        <v>18</v>
      </c>
    </row>
    <row r="140" spans="1:5" x14ac:dyDescent="0.2">
      <c r="A140" s="16">
        <v>139</v>
      </c>
      <c r="B140" s="49">
        <v>760658</v>
      </c>
      <c r="C140" s="16">
        <v>43768317</v>
      </c>
      <c r="D140" s="50" t="s">
        <v>151</v>
      </c>
      <c r="E140" s="12" t="s">
        <v>16</v>
      </c>
    </row>
    <row r="141" spans="1:5" x14ac:dyDescent="0.2">
      <c r="A141" s="16">
        <v>140</v>
      </c>
      <c r="B141" s="37">
        <v>738393</v>
      </c>
      <c r="C141" s="16">
        <v>70107725</v>
      </c>
      <c r="D141" s="38" t="s">
        <v>96</v>
      </c>
      <c r="E141" s="12" t="s">
        <v>18</v>
      </c>
    </row>
    <row r="142" spans="1:5" x14ac:dyDescent="0.2">
      <c r="A142" s="16">
        <v>141</v>
      </c>
      <c r="B142" s="37">
        <v>740066</v>
      </c>
      <c r="C142" s="16">
        <v>32708851</v>
      </c>
      <c r="D142" s="38" t="s">
        <v>97</v>
      </c>
      <c r="E142" s="12" t="s">
        <v>18</v>
      </c>
    </row>
    <row r="143" spans="1:5" x14ac:dyDescent="0.2">
      <c r="A143" s="16">
        <v>142</v>
      </c>
      <c r="B143" s="41">
        <v>738382</v>
      </c>
      <c r="C143" s="16">
        <v>87578225</v>
      </c>
      <c r="D143" s="42" t="s">
        <v>138</v>
      </c>
      <c r="E143" s="12" t="s">
        <v>18</v>
      </c>
    </row>
    <row r="144" spans="1:5" x14ac:dyDescent="0.2">
      <c r="A144" s="16">
        <v>143</v>
      </c>
      <c r="B144" s="37">
        <v>738526</v>
      </c>
      <c r="C144" s="16">
        <v>39332753</v>
      </c>
      <c r="D144" s="38" t="s">
        <v>98</v>
      </c>
      <c r="E144" s="12" t="s">
        <v>18</v>
      </c>
    </row>
    <row r="145" spans="1:5" x14ac:dyDescent="0.2">
      <c r="A145" s="16">
        <v>144</v>
      </c>
      <c r="B145" s="41">
        <v>738507</v>
      </c>
      <c r="C145" s="16">
        <v>93073458</v>
      </c>
      <c r="D145" s="42" t="s">
        <v>139</v>
      </c>
      <c r="E145" s="12" t="s">
        <v>18</v>
      </c>
    </row>
    <row r="146" spans="1:5" x14ac:dyDescent="0.2">
      <c r="A146" s="16">
        <v>145</v>
      </c>
      <c r="B146" s="37">
        <v>740058</v>
      </c>
      <c r="C146" s="16">
        <v>43265738</v>
      </c>
      <c r="D146" s="38" t="s">
        <v>99</v>
      </c>
      <c r="E146" s="12" t="s">
        <v>18</v>
      </c>
    </row>
    <row r="147" spans="1:5" x14ac:dyDescent="0.2">
      <c r="A147" s="16">
        <v>146</v>
      </c>
      <c r="B147" s="43">
        <v>770463</v>
      </c>
      <c r="C147" s="16">
        <v>69835370</v>
      </c>
      <c r="D147" s="44" t="s">
        <v>140</v>
      </c>
      <c r="E147" s="13" t="s">
        <v>18</v>
      </c>
    </row>
    <row r="148" spans="1:5" x14ac:dyDescent="0.2">
      <c r="A148" s="16">
        <v>147</v>
      </c>
      <c r="B148" s="39">
        <v>761465</v>
      </c>
      <c r="C148" s="16">
        <v>30369870</v>
      </c>
      <c r="D148" s="40" t="s">
        <v>103</v>
      </c>
      <c r="E148" s="12" t="s">
        <v>18</v>
      </c>
    </row>
    <row r="149" spans="1:5" x14ac:dyDescent="0.2">
      <c r="A149" s="16">
        <v>148</v>
      </c>
      <c r="B149" s="37">
        <v>738617</v>
      </c>
      <c r="C149" s="16">
        <v>44100247</v>
      </c>
      <c r="D149" s="38" t="s">
        <v>100</v>
      </c>
      <c r="E149" s="12" t="s">
        <v>18</v>
      </c>
    </row>
    <row r="150" spans="1:5" x14ac:dyDescent="0.2">
      <c r="A150" s="16">
        <v>149</v>
      </c>
      <c r="B150" s="41">
        <v>738626</v>
      </c>
      <c r="C150" s="16">
        <v>91840102</v>
      </c>
      <c r="D150" s="42" t="s">
        <v>141</v>
      </c>
      <c r="E150" s="12" t="s">
        <v>18</v>
      </c>
    </row>
    <row r="151" spans="1:5" x14ac:dyDescent="0.2">
      <c r="A151" s="16">
        <v>150</v>
      </c>
      <c r="B151" s="37">
        <v>740027</v>
      </c>
      <c r="C151" s="16">
        <v>40642451</v>
      </c>
      <c r="D151" s="38" t="s">
        <v>101</v>
      </c>
      <c r="E151" s="12" t="s">
        <v>18</v>
      </c>
    </row>
    <row r="152" spans="1:5" x14ac:dyDescent="0.2">
      <c r="A152" s="16">
        <v>151</v>
      </c>
      <c r="B152" s="41">
        <v>738679</v>
      </c>
      <c r="C152" s="16">
        <v>44037578</v>
      </c>
      <c r="D152" s="46" t="s">
        <v>142</v>
      </c>
      <c r="E152" s="12" t="s">
        <v>18</v>
      </c>
    </row>
    <row r="153" spans="1:5" x14ac:dyDescent="0.2">
      <c r="A153" s="16">
        <v>152</v>
      </c>
      <c r="B153" s="37">
        <v>740053</v>
      </c>
      <c r="C153" s="16">
        <v>46290007</v>
      </c>
      <c r="D153" s="38" t="s">
        <v>102</v>
      </c>
      <c r="E153" s="12" t="s">
        <v>18</v>
      </c>
    </row>
  </sheetData>
  <sheetProtection algorithmName="SHA-512" hashValue="IkQyRNNCJ+ve4Sm8C6QuvEWfH4X/lrP/Z1m8FRlc8Lgkopv5b572ovV7pBA+lKFJIryRne2gihme41npL7GY1Q==" saltValue="v1GTGCL76qLMqwI4mZy6vg==" spinCount="100000" sheet="1" objects="1" scenarios="1"/>
  <autoFilter ref="A1:E1" xr:uid="{6CBCDFB4-1E69-4CA6-B328-A3ECAE7B4C7B}"/>
  <sortState xmlns:xlrd2="http://schemas.microsoft.com/office/spreadsheetml/2017/richdata2" ref="A2:E153">
    <sortCondition ref="D1:D153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C99DBB-C66C-4653-9AB1-093BD977372B}">
  <sheetPr codeName="Sayfa3"/>
  <dimension ref="A1"/>
  <sheetViews>
    <sheetView workbookViewId="0">
      <selection activeCell="C32" sqref="C32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3</vt:i4>
      </vt:variant>
      <vt:variant>
        <vt:lpstr>Adlandırılmış Aralıklar</vt:lpstr>
      </vt:variant>
      <vt:variant>
        <vt:i4>1</vt:i4>
      </vt:variant>
    </vt:vector>
  </HeadingPairs>
  <TitlesOfParts>
    <vt:vector size="4" baseType="lpstr">
      <vt:lpstr>FORM</vt:lpstr>
      <vt:lpstr>BİLGİ1</vt:lpstr>
      <vt:lpstr>Sayfa1</vt:lpstr>
      <vt:lpstr>FORM!Yazdırma_Alanı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SEDAT ATAM</dc:creator>
  <cp:lastModifiedBy>SEDAT ATAM</cp:lastModifiedBy>
  <cp:lastPrinted>2024-07-31T15:20:36Z</cp:lastPrinted>
  <dcterms:created xsi:type="dcterms:W3CDTF">2023-09-09T15:47:14Z</dcterms:created>
  <dcterms:modified xsi:type="dcterms:W3CDTF">2024-09-12T10:57:07Z</dcterms:modified>
</cp:coreProperties>
</file>